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011" yWindow="4320" windowWidth="17175" windowHeight="9240" activeTab="0"/>
  </bookViews>
  <sheets>
    <sheet name="18.10.2013" sheetId="1" r:id="rId1"/>
  </sheets>
  <definedNames>
    <definedName name="_xlnm.Print_Titles" localSheetId="0">'18.10.2013'!$4:$6</definedName>
  </definedNames>
  <calcPr fullCalcOnLoad="1" fullPrecision="0"/>
</workbook>
</file>

<file path=xl/sharedStrings.xml><?xml version="1.0" encoding="utf-8"?>
<sst xmlns="http://schemas.openxmlformats.org/spreadsheetml/2006/main" count="42" uniqueCount="38">
  <si>
    <t>Наименование вида доходов</t>
  </si>
  <si>
    <t>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</si>
  <si>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</si>
  <si>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</si>
  <si>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</si>
  <si>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</si>
  <si>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НЕНАЛОГОВЫЕ ДОХОДЫ</t>
  </si>
  <si>
    <t>ДОХОДЫ ОТ ПРОДАЖИ МАТЕРИАЛЬНЫХ И НЕМАТЕРИАЛЬНЫХ АКТИВОВ</t>
  </si>
  <si>
    <t>(тыс.рублей)</t>
  </si>
  <si>
    <t>ГОСУДАРСТВЕННАЯ ПОШЛИНА</t>
  </si>
  <si>
    <t>ШТРАФЫ, САНКЦИИ, ВОЗМЕЩЕНИЕ УЩЕРБА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</si>
  <si>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</si>
  <si>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</si>
  <si>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r>
      <t>Налог, взимаемый в связи с применением упрощенной системы налогообложения</t>
    </r>
    <r>
      <rPr>
        <b/>
        <sz val="12"/>
        <rFont val="Times New Roman"/>
        <family val="1"/>
      </rPr>
      <t xml:space="preserve"> </t>
    </r>
  </si>
  <si>
    <t>НАЛОГОВЫЕ И НЕНАЛОГОВЫЕ ДОХОДЫ</t>
  </si>
  <si>
    <t>Факт</t>
  </si>
  <si>
    <t>первоначаль-ный</t>
  </si>
  <si>
    <t>2015 год</t>
  </si>
  <si>
    <t>7 = 6 - 5</t>
  </si>
  <si>
    <t>10 = 9 - 8</t>
  </si>
  <si>
    <t>Единый сельскохозяйственный налог</t>
  </si>
  <si>
    <t>с  измене-ниями</t>
  </si>
  <si>
    <t xml:space="preserve">Налог на имущество физических лиц </t>
  </si>
  <si>
    <t xml:space="preserve">Земельный налог </t>
  </si>
  <si>
    <t>Доходы от оказания платных услуг ( работ) и  компенсации затрат государства</t>
  </si>
  <si>
    <t>Заведующий сектором экономики и финансов</t>
  </si>
  <si>
    <t>А.В.Долгова</t>
  </si>
  <si>
    <t>Поступления доходов в бюджет Мокробатайского сельского поселения Кагальницкого района  на 2015 год и на плановый период 2016 и 2017 годов</t>
  </si>
  <si>
    <t>2013 года</t>
  </si>
  <si>
    <t>Бюджет 2014 год</t>
  </si>
  <si>
    <t>2016 год</t>
  </si>
  <si>
    <t>2017 года</t>
  </si>
  <si>
    <t>принят в бюджете на 2014-2016 годы</t>
  </si>
  <si>
    <t>отклонение            (+;-) от утвежденного решением № 24 от 24.12.13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</si>
  <si>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</si>
  <si>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</si>
  <si>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в бюджете</t>
  </si>
  <si>
    <t>Приложение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к пояснительной записке  к  решению Собрания депутатов "О бюджете Мокробатайского сельского поселения Кагальницкого района на 2015 год и на плановый период 2016 и 2017годов"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</si>
</sst>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00"/>
    <numFmt numFmtId="174" formatCode="#,##0.0_ ;[Red]\-#,##0.0\ "/>
    <numFmt numFmtId="175" formatCode="#,##0.000"/>
    <numFmt numFmtId="176" formatCode="#,##0.0000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.5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168" fontId="2" fillId="0" borderId="0" xfId="0" applyNumberFormat="1" applyFont="1" applyAlignment="1">
      <alignment/>
    </xf>
    <xf numFmtId="164" fontId="1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 horizontal="right" vertical="center" wrapText="1"/>
    </xf>
    <xf numFmtId="164" fontId="1" fillId="33" borderId="10" xfId="0" applyNumberFormat="1" applyFont="1" applyFill="1" applyBorder="1" applyAlignment="1">
      <alignment horizontal="right" vertical="center" wrapText="1"/>
    </xf>
    <xf numFmtId="164" fontId="1" fillId="0" borderId="10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horizontal="right" vertical="center"/>
    </xf>
    <xf numFmtId="164" fontId="2" fillId="33" borderId="10" xfId="0" applyNumberFormat="1" applyFont="1" applyFill="1" applyBorder="1" applyAlignment="1">
      <alignment horizontal="right" vertical="center"/>
    </xf>
    <xf numFmtId="164" fontId="2" fillId="33" borderId="10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Fill="1" applyBorder="1" applyAlignment="1">
      <alignment horizontal="right" vertical="center" wrapText="1"/>
    </xf>
    <xf numFmtId="0" fontId="6" fillId="33" borderId="11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1" fillId="34" borderId="11" xfId="0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horizontal="center"/>
    </xf>
    <xf numFmtId="164" fontId="1" fillId="34" borderId="10" xfId="0" applyNumberFormat="1" applyFont="1" applyFill="1" applyBorder="1" applyAlignment="1">
      <alignment horizontal="right" vertical="center" wrapText="1"/>
    </xf>
    <xf numFmtId="164" fontId="1" fillId="34" borderId="10" xfId="0" applyNumberFormat="1" applyFont="1" applyFill="1" applyBorder="1" applyAlignment="1">
      <alignment horizontal="right" vertical="center"/>
    </xf>
    <xf numFmtId="164" fontId="2" fillId="34" borderId="10" xfId="0" applyNumberFormat="1" applyFont="1" applyFill="1" applyBorder="1" applyAlignment="1">
      <alignment horizontal="right" vertical="center"/>
    </xf>
    <xf numFmtId="164" fontId="2" fillId="34" borderId="10" xfId="0" applyNumberFormat="1" applyFont="1" applyFill="1" applyBorder="1" applyAlignment="1">
      <alignment horizontal="right" vertical="center" wrapText="1"/>
    </xf>
    <xf numFmtId="164" fontId="1" fillId="34" borderId="0" xfId="0" applyNumberFormat="1" applyFont="1" applyFill="1" applyAlignment="1">
      <alignment/>
    </xf>
    <xf numFmtId="0" fontId="8" fillId="0" borderId="14" xfId="0" applyFont="1" applyBorder="1" applyAlignment="1">
      <alignment horizontal="justify" vertical="top" wrapText="1"/>
    </xf>
    <xf numFmtId="0" fontId="8" fillId="0" borderId="14" xfId="0" applyFont="1" applyBorder="1" applyAlignment="1">
      <alignment vertical="top" wrapText="1"/>
    </xf>
    <xf numFmtId="0" fontId="2" fillId="35" borderId="0" xfId="0" applyFont="1" applyFill="1" applyAlignment="1">
      <alignment/>
    </xf>
    <xf numFmtId="0" fontId="1" fillId="35" borderId="11" xfId="0" applyFont="1" applyFill="1" applyBorder="1" applyAlignment="1">
      <alignment horizontal="center" vertical="top" wrapText="1"/>
    </xf>
    <xf numFmtId="0" fontId="7" fillId="35" borderId="12" xfId="0" applyFont="1" applyFill="1" applyBorder="1" applyAlignment="1">
      <alignment horizontal="center"/>
    </xf>
    <xf numFmtId="164" fontId="1" fillId="35" borderId="10" xfId="0" applyNumberFormat="1" applyFont="1" applyFill="1" applyBorder="1" applyAlignment="1">
      <alignment horizontal="right" vertical="center" wrapText="1"/>
    </xf>
    <xf numFmtId="164" fontId="1" fillId="35" borderId="10" xfId="0" applyNumberFormat="1" applyFont="1" applyFill="1" applyBorder="1" applyAlignment="1">
      <alignment horizontal="right" vertical="center"/>
    </xf>
    <xf numFmtId="164" fontId="2" fillId="35" borderId="10" xfId="0" applyNumberFormat="1" applyFont="1" applyFill="1" applyBorder="1" applyAlignment="1">
      <alignment horizontal="right" vertical="center"/>
    </xf>
    <xf numFmtId="164" fontId="2" fillId="35" borderId="10" xfId="0" applyNumberFormat="1" applyFont="1" applyFill="1" applyBorder="1" applyAlignment="1">
      <alignment horizontal="right" vertical="center" wrapText="1"/>
    </xf>
    <xf numFmtId="164" fontId="1" fillId="35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0" fontId="1" fillId="36" borderId="12" xfId="0" applyFont="1" applyFill="1" applyBorder="1" applyAlignment="1">
      <alignment horizontal="center" vertical="top" wrapText="1"/>
    </xf>
    <xf numFmtId="0" fontId="7" fillId="36" borderId="12" xfId="0" applyFont="1" applyFill="1" applyBorder="1" applyAlignment="1">
      <alignment horizontal="center"/>
    </xf>
    <xf numFmtId="164" fontId="1" fillId="36" borderId="10" xfId="0" applyNumberFormat="1" applyFont="1" applyFill="1" applyBorder="1" applyAlignment="1">
      <alignment horizontal="right" vertical="center" wrapText="1"/>
    </xf>
    <xf numFmtId="164" fontId="1" fillId="36" borderId="10" xfId="0" applyNumberFormat="1" applyFont="1" applyFill="1" applyBorder="1" applyAlignment="1">
      <alignment horizontal="right" vertical="center"/>
    </xf>
    <xf numFmtId="164" fontId="2" fillId="36" borderId="10" xfId="0" applyNumberFormat="1" applyFont="1" applyFill="1" applyBorder="1" applyAlignment="1">
      <alignment horizontal="right" vertical="center"/>
    </xf>
    <xf numFmtId="164" fontId="2" fillId="36" borderId="10" xfId="0" applyNumberFormat="1" applyFont="1" applyFill="1" applyBorder="1" applyAlignment="1">
      <alignment horizontal="right" vertical="center" wrapText="1"/>
    </xf>
    <xf numFmtId="164" fontId="1" fillId="36" borderId="0" xfId="0" applyNumberFormat="1" applyFont="1" applyFill="1" applyAlignment="1">
      <alignment/>
    </xf>
    <xf numFmtId="0" fontId="2" fillId="37" borderId="0" xfId="0" applyFont="1" applyFill="1" applyAlignment="1">
      <alignment/>
    </xf>
    <xf numFmtId="0" fontId="1" fillId="37" borderId="15" xfId="0" applyFont="1" applyFill="1" applyBorder="1" applyAlignment="1">
      <alignment horizontal="center" vertical="top" wrapText="1"/>
    </xf>
    <xf numFmtId="0" fontId="7" fillId="37" borderId="12" xfId="0" applyFont="1" applyFill="1" applyBorder="1" applyAlignment="1">
      <alignment horizontal="center"/>
    </xf>
    <xf numFmtId="164" fontId="1" fillId="37" borderId="10" xfId="0" applyNumberFormat="1" applyFont="1" applyFill="1" applyBorder="1" applyAlignment="1">
      <alignment horizontal="right" vertical="center" wrapText="1"/>
    </xf>
    <xf numFmtId="164" fontId="1" fillId="37" borderId="10" xfId="0" applyNumberFormat="1" applyFont="1" applyFill="1" applyBorder="1" applyAlignment="1">
      <alignment horizontal="right" vertical="center"/>
    </xf>
    <xf numFmtId="164" fontId="2" fillId="37" borderId="10" xfId="0" applyNumberFormat="1" applyFont="1" applyFill="1" applyBorder="1" applyAlignment="1">
      <alignment horizontal="right" vertical="center"/>
    </xf>
    <xf numFmtId="164" fontId="2" fillId="37" borderId="10" xfId="0" applyNumberFormat="1" applyFont="1" applyFill="1" applyBorder="1" applyAlignment="1">
      <alignment horizontal="right" vertical="center" wrapText="1"/>
    </xf>
    <xf numFmtId="164" fontId="1" fillId="37" borderId="0" xfId="0" applyNumberFormat="1" applyFont="1" applyFill="1" applyAlignment="1">
      <alignment/>
    </xf>
    <xf numFmtId="0" fontId="2" fillId="37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64" fontId="1" fillId="35" borderId="10" xfId="0" applyNumberFormat="1" applyFont="1" applyFill="1" applyBorder="1" applyAlignment="1">
      <alignment horizontal="right" vertical="center"/>
    </xf>
    <xf numFmtId="164" fontId="2" fillId="36" borderId="10" xfId="0" applyNumberFormat="1" applyFont="1" applyFill="1" applyBorder="1" applyAlignment="1">
      <alignment horizontal="right" vertical="center"/>
    </xf>
    <xf numFmtId="164" fontId="4" fillId="35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justify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J27" sqref="J27"/>
    </sheetView>
  </sheetViews>
  <sheetFormatPr defaultColWidth="9.00390625" defaultRowHeight="12.75"/>
  <cols>
    <col min="1" max="1" width="51.25390625" style="2" customWidth="1"/>
    <col min="2" max="2" width="15.00390625" style="2" customWidth="1"/>
    <col min="3" max="3" width="16.125" style="56" customWidth="1"/>
    <col min="4" max="4" width="14.25390625" style="30" customWidth="1"/>
    <col min="5" max="5" width="14.625" style="40" customWidth="1"/>
    <col min="6" max="6" width="14.75390625" style="48" customWidth="1"/>
    <col min="7" max="7" width="14.25390625" style="13" customWidth="1"/>
    <col min="8" max="8" width="14.625" style="40" customWidth="1"/>
    <col min="9" max="9" width="15.375" style="48" customWidth="1"/>
    <col min="10" max="10" width="14.625" style="2" customWidth="1"/>
    <col min="11" max="11" width="15.125" style="2" customWidth="1"/>
    <col min="12" max="12" width="0.2421875" style="1" hidden="1" customWidth="1"/>
    <col min="13" max="16384" width="9.125" style="1" customWidth="1"/>
  </cols>
  <sheetData>
    <row r="1" spans="2:11" ht="94.5" customHeight="1">
      <c r="B1" s="1"/>
      <c r="I1" s="71" t="s">
        <v>37</v>
      </c>
      <c r="J1" s="71"/>
      <c r="K1" s="71"/>
    </row>
    <row r="2" spans="1:12" ht="17.25" customHeight="1">
      <c r="A2" s="76" t="s">
        <v>27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ht="15.75">
      <c r="K3" s="14" t="s">
        <v>8</v>
      </c>
    </row>
    <row r="4" spans="1:11" s="3" customFormat="1" ht="18" customHeight="1">
      <c r="A4" s="72" t="s">
        <v>0</v>
      </c>
      <c r="B4" s="29" t="s">
        <v>15</v>
      </c>
      <c r="C4" s="73" t="s">
        <v>29</v>
      </c>
      <c r="D4" s="74"/>
      <c r="E4" s="72" t="s">
        <v>17</v>
      </c>
      <c r="F4" s="75"/>
      <c r="G4" s="75"/>
      <c r="H4" s="72" t="s">
        <v>30</v>
      </c>
      <c r="I4" s="75"/>
      <c r="J4" s="75"/>
      <c r="K4" s="28" t="s">
        <v>31</v>
      </c>
    </row>
    <row r="5" spans="1:11" s="3" customFormat="1" ht="70.5" customHeight="1">
      <c r="A5" s="72"/>
      <c r="B5" s="26" t="s">
        <v>28</v>
      </c>
      <c r="C5" s="57" t="s">
        <v>16</v>
      </c>
      <c r="D5" s="31" t="s">
        <v>21</v>
      </c>
      <c r="E5" s="41" t="s">
        <v>32</v>
      </c>
      <c r="F5" s="49" t="s">
        <v>36</v>
      </c>
      <c r="G5" s="22" t="s">
        <v>33</v>
      </c>
      <c r="H5" s="41" t="s">
        <v>32</v>
      </c>
      <c r="I5" s="49" t="s">
        <v>36</v>
      </c>
      <c r="J5" s="22" t="s">
        <v>33</v>
      </c>
      <c r="K5" s="27" t="s">
        <v>36</v>
      </c>
    </row>
    <row r="6" spans="1:11" ht="15.75" customHeight="1">
      <c r="A6" s="23">
        <v>1</v>
      </c>
      <c r="B6" s="24">
        <v>2</v>
      </c>
      <c r="C6" s="58">
        <v>3</v>
      </c>
      <c r="D6" s="32">
        <v>4</v>
      </c>
      <c r="E6" s="42">
        <v>5</v>
      </c>
      <c r="F6" s="50">
        <v>6</v>
      </c>
      <c r="G6" s="25" t="s">
        <v>18</v>
      </c>
      <c r="H6" s="42">
        <v>8</v>
      </c>
      <c r="I6" s="50">
        <v>9</v>
      </c>
      <c r="J6" s="24" t="s">
        <v>19</v>
      </c>
      <c r="K6" s="24">
        <v>11</v>
      </c>
    </row>
    <row r="7" spans="1:11" s="4" customFormat="1" ht="22.5" customHeight="1">
      <c r="A7" s="7" t="s">
        <v>14</v>
      </c>
      <c r="B7" s="15">
        <f>B8+B20</f>
        <v>7196.9</v>
      </c>
      <c r="C7" s="59">
        <f>C8+C20</f>
        <v>6678.9</v>
      </c>
      <c r="D7" s="33">
        <f>D8+D20</f>
        <v>7414.3</v>
      </c>
      <c r="E7" s="43">
        <f>E8+E20</f>
        <v>6926.6</v>
      </c>
      <c r="F7" s="51">
        <f>F8+F20</f>
        <v>6833.7</v>
      </c>
      <c r="G7" s="16">
        <f>F7-E7</f>
        <v>-92.9</v>
      </c>
      <c r="H7" s="43">
        <f>H8+H20</f>
        <v>7472.9</v>
      </c>
      <c r="I7" s="51">
        <f>I8+I20</f>
        <v>7519.7</v>
      </c>
      <c r="J7" s="16">
        <f>I7-H7</f>
        <v>46.8</v>
      </c>
      <c r="K7" s="15">
        <f>K8+K20</f>
        <v>7660</v>
      </c>
    </row>
    <row r="8" spans="1:11" s="2" customFormat="1" ht="15.75">
      <c r="A8" s="8" t="s">
        <v>1</v>
      </c>
      <c r="B8" s="17">
        <f>B9+B13+B16+B19</f>
        <v>5941.3</v>
      </c>
      <c r="C8" s="60">
        <f>C9+C13+C16+C19</f>
        <v>6005.9</v>
      </c>
      <c r="D8" s="34">
        <f>D9+D13+D16+D19</f>
        <v>6005.9</v>
      </c>
      <c r="E8" s="44">
        <f aca="true" t="shared" si="0" ref="E8:K8">E9+E13+E16+E19+E11</f>
        <v>6421.6</v>
      </c>
      <c r="F8" s="52">
        <f t="shared" si="0"/>
        <v>6654.7</v>
      </c>
      <c r="G8" s="17">
        <f t="shared" si="0"/>
        <v>-248.3</v>
      </c>
      <c r="H8" s="68">
        <f t="shared" si="0"/>
        <v>6960.4</v>
      </c>
      <c r="I8" s="52">
        <f t="shared" si="0"/>
        <v>6913.5</v>
      </c>
      <c r="J8" s="17">
        <f t="shared" si="0"/>
        <v>-678.5</v>
      </c>
      <c r="K8" s="17">
        <f t="shared" si="0"/>
        <v>7045.8</v>
      </c>
    </row>
    <row r="9" spans="1:11" s="3" customFormat="1" ht="21" customHeight="1">
      <c r="A9" s="7" t="s">
        <v>2</v>
      </c>
      <c r="B9" s="15">
        <f>B10</f>
        <v>2515.5</v>
      </c>
      <c r="C9" s="59">
        <f aca="true" t="shared" si="1" ref="C9:J9">C10</f>
        <v>3183.8</v>
      </c>
      <c r="D9" s="33">
        <f>D10</f>
        <v>3183.8</v>
      </c>
      <c r="E9" s="43">
        <f t="shared" si="1"/>
        <v>3578.9</v>
      </c>
      <c r="F9" s="51">
        <f t="shared" si="1"/>
        <v>3076.2</v>
      </c>
      <c r="G9" s="15">
        <f t="shared" si="1"/>
        <v>-502.7</v>
      </c>
      <c r="H9" s="43">
        <f t="shared" si="1"/>
        <v>4058.4</v>
      </c>
      <c r="I9" s="51">
        <f t="shared" si="1"/>
        <v>3168.7</v>
      </c>
      <c r="J9" s="15">
        <f t="shared" si="1"/>
        <v>-889.7</v>
      </c>
      <c r="K9" s="15">
        <f>K10</f>
        <v>3358</v>
      </c>
    </row>
    <row r="10" spans="1:11" ht="18" customHeight="1">
      <c r="A10" s="6" t="s">
        <v>3</v>
      </c>
      <c r="B10" s="18">
        <v>2515.5</v>
      </c>
      <c r="C10" s="61">
        <v>3183.8</v>
      </c>
      <c r="D10" s="35">
        <v>3183.8</v>
      </c>
      <c r="E10" s="45">
        <v>3578.9</v>
      </c>
      <c r="F10" s="53">
        <v>3076.2</v>
      </c>
      <c r="G10" s="16">
        <f aca="true" t="shared" si="2" ref="G10:G25">F10-E10</f>
        <v>-502.7</v>
      </c>
      <c r="H10" s="45">
        <v>4058.4</v>
      </c>
      <c r="I10" s="53">
        <v>3168.7</v>
      </c>
      <c r="J10" s="16">
        <f aca="true" t="shared" si="3" ref="J10:J25">I10-H10</f>
        <v>-889.7</v>
      </c>
      <c r="K10" s="18">
        <v>3358</v>
      </c>
    </row>
    <row r="11" spans="1:11" ht="47.25">
      <c r="A11" s="7" t="s">
        <v>34</v>
      </c>
      <c r="B11" s="18">
        <v>0</v>
      </c>
      <c r="C11" s="61">
        <v>0</v>
      </c>
      <c r="D11" s="35">
        <v>0</v>
      </c>
      <c r="E11" s="45">
        <f>E12</f>
        <v>0</v>
      </c>
      <c r="F11" s="69">
        <f aca="true" t="shared" si="4" ref="F11:K11">F12</f>
        <v>481.4</v>
      </c>
      <c r="G11" s="18">
        <f t="shared" si="4"/>
        <v>0</v>
      </c>
      <c r="H11" s="45">
        <f t="shared" si="4"/>
        <v>0</v>
      </c>
      <c r="I11" s="69">
        <f t="shared" si="4"/>
        <v>616.4</v>
      </c>
      <c r="J11" s="18">
        <f t="shared" si="4"/>
        <v>0</v>
      </c>
      <c r="K11" s="18">
        <f t="shared" si="4"/>
        <v>531.3</v>
      </c>
    </row>
    <row r="12" spans="1:11" ht="36" customHeight="1">
      <c r="A12" s="6" t="s">
        <v>35</v>
      </c>
      <c r="B12" s="18">
        <v>0</v>
      </c>
      <c r="C12" s="61">
        <v>0</v>
      </c>
      <c r="D12" s="35">
        <v>0</v>
      </c>
      <c r="E12" s="45">
        <v>0</v>
      </c>
      <c r="F12" s="69">
        <v>481.4</v>
      </c>
      <c r="G12" s="18">
        <v>0</v>
      </c>
      <c r="H12" s="45">
        <v>0</v>
      </c>
      <c r="I12" s="69">
        <v>616.4</v>
      </c>
      <c r="J12" s="18">
        <v>0</v>
      </c>
      <c r="K12" s="18">
        <v>531.3</v>
      </c>
    </row>
    <row r="13" spans="1:11" s="3" customFormat="1" ht="21" customHeight="1">
      <c r="A13" s="8" t="s">
        <v>4</v>
      </c>
      <c r="B13" s="17">
        <f>B14+B15</f>
        <v>748.8</v>
      </c>
      <c r="C13" s="60">
        <f>C14+C15</f>
        <v>395.5</v>
      </c>
      <c r="D13" s="34">
        <f>D14+D15</f>
        <v>395.5</v>
      </c>
      <c r="E13" s="44">
        <f aca="true" t="shared" si="5" ref="E13:K13">E14+E15</f>
        <v>415.3</v>
      </c>
      <c r="F13" s="52">
        <f t="shared" si="5"/>
        <v>607.6</v>
      </c>
      <c r="G13" s="17">
        <f t="shared" si="5"/>
        <v>192.3</v>
      </c>
      <c r="H13" s="44">
        <f t="shared" si="5"/>
        <v>427.5</v>
      </c>
      <c r="I13" s="52">
        <f t="shared" si="5"/>
        <v>638</v>
      </c>
      <c r="J13" s="17">
        <f t="shared" si="5"/>
        <v>210.5</v>
      </c>
      <c r="K13" s="17">
        <f t="shared" si="5"/>
        <v>665.4</v>
      </c>
    </row>
    <row r="14" spans="1:13" ht="33" customHeight="1">
      <c r="A14" s="6" t="s">
        <v>13</v>
      </c>
      <c r="B14" s="20">
        <v>579.7</v>
      </c>
      <c r="C14" s="62">
        <v>233.3</v>
      </c>
      <c r="D14" s="36">
        <v>233.3</v>
      </c>
      <c r="E14" s="46">
        <v>245</v>
      </c>
      <c r="F14" s="53">
        <v>445.5</v>
      </c>
      <c r="G14" s="16">
        <f t="shared" si="2"/>
        <v>200.5</v>
      </c>
      <c r="H14" s="46">
        <v>257.3</v>
      </c>
      <c r="I14" s="54">
        <v>467.8</v>
      </c>
      <c r="J14" s="16">
        <f t="shared" si="3"/>
        <v>210.5</v>
      </c>
      <c r="K14" s="21">
        <v>487.9</v>
      </c>
      <c r="M14" s="11"/>
    </row>
    <row r="15" spans="1:13" ht="33" customHeight="1">
      <c r="A15" s="6" t="s">
        <v>20</v>
      </c>
      <c r="B15" s="20">
        <v>169.1</v>
      </c>
      <c r="C15" s="62">
        <v>162.2</v>
      </c>
      <c r="D15" s="36">
        <v>162.2</v>
      </c>
      <c r="E15" s="46">
        <v>170.3</v>
      </c>
      <c r="F15" s="53">
        <v>162.1</v>
      </c>
      <c r="G15" s="16">
        <f t="shared" si="2"/>
        <v>-8.2</v>
      </c>
      <c r="H15" s="46">
        <v>170.2</v>
      </c>
      <c r="I15" s="54">
        <v>170.2</v>
      </c>
      <c r="J15" s="16">
        <f t="shared" si="3"/>
        <v>0</v>
      </c>
      <c r="K15" s="21">
        <v>177.5</v>
      </c>
      <c r="M15" s="11"/>
    </row>
    <row r="16" spans="1:11" s="4" customFormat="1" ht="18.75" customHeight="1">
      <c r="A16" s="8" t="s">
        <v>5</v>
      </c>
      <c r="B16" s="17">
        <f>B17+B18</f>
        <v>2659</v>
      </c>
      <c r="C16" s="60">
        <f>C17+C18</f>
        <v>2411.2</v>
      </c>
      <c r="D16" s="34">
        <f>D17+D18</f>
        <v>2411.2</v>
      </c>
      <c r="E16" s="44">
        <f aca="true" t="shared" si="6" ref="E16:K16">E17+E18</f>
        <v>2411.2</v>
      </c>
      <c r="F16" s="52">
        <f t="shared" si="6"/>
        <v>2472.7</v>
      </c>
      <c r="G16" s="17">
        <f t="shared" si="6"/>
        <v>61.5</v>
      </c>
      <c r="H16" s="44">
        <f t="shared" si="6"/>
        <v>2457.5</v>
      </c>
      <c r="I16" s="52">
        <f t="shared" si="6"/>
        <v>2472.7</v>
      </c>
      <c r="J16" s="17">
        <f t="shared" si="6"/>
        <v>0</v>
      </c>
      <c r="K16" s="17">
        <f t="shared" si="6"/>
        <v>2472.7</v>
      </c>
    </row>
    <row r="17" spans="1:11" ht="19.5" customHeight="1" thickBot="1">
      <c r="A17" s="5" t="s">
        <v>22</v>
      </c>
      <c r="B17" s="18">
        <v>145</v>
      </c>
      <c r="C17" s="61">
        <v>112.7</v>
      </c>
      <c r="D17" s="35">
        <v>112.7</v>
      </c>
      <c r="E17" s="45">
        <v>112.7</v>
      </c>
      <c r="F17" s="53">
        <v>159</v>
      </c>
      <c r="G17" s="16">
        <f t="shared" si="2"/>
        <v>46.3</v>
      </c>
      <c r="H17" s="45">
        <v>159</v>
      </c>
      <c r="I17" s="53">
        <v>159</v>
      </c>
      <c r="J17" s="16">
        <f t="shared" si="3"/>
        <v>0</v>
      </c>
      <c r="K17" s="18">
        <v>159</v>
      </c>
    </row>
    <row r="18" spans="1:11" ht="19.5" customHeight="1" thickBot="1">
      <c r="A18" s="38" t="s">
        <v>23</v>
      </c>
      <c r="B18" s="19">
        <v>2514</v>
      </c>
      <c r="C18" s="61">
        <v>2298.5</v>
      </c>
      <c r="D18" s="35">
        <v>2298.5</v>
      </c>
      <c r="E18" s="45">
        <v>2298.5</v>
      </c>
      <c r="F18" s="53">
        <v>2313.7</v>
      </c>
      <c r="G18" s="16">
        <f t="shared" si="2"/>
        <v>15.2</v>
      </c>
      <c r="H18" s="45">
        <v>2298.5</v>
      </c>
      <c r="I18" s="53">
        <v>2313.7</v>
      </c>
      <c r="J18" s="16"/>
      <c r="K18" s="18">
        <v>2313.7</v>
      </c>
    </row>
    <row r="19" spans="1:11" s="3" customFormat="1" ht="24.75" customHeight="1">
      <c r="A19" s="7" t="s">
        <v>9</v>
      </c>
      <c r="B19" s="16">
        <v>18</v>
      </c>
      <c r="C19" s="59">
        <v>15.4</v>
      </c>
      <c r="D19" s="33">
        <v>15.4</v>
      </c>
      <c r="E19" s="44">
        <v>16.2</v>
      </c>
      <c r="F19" s="52">
        <v>16.8</v>
      </c>
      <c r="G19" s="16">
        <f t="shared" si="2"/>
        <v>0.6</v>
      </c>
      <c r="H19" s="44">
        <v>17</v>
      </c>
      <c r="I19" s="52">
        <v>17.7</v>
      </c>
      <c r="J19" s="16">
        <f t="shared" si="3"/>
        <v>0.7</v>
      </c>
      <c r="K19" s="17">
        <v>18.4</v>
      </c>
    </row>
    <row r="20" spans="1:11" ht="23.25" customHeight="1">
      <c r="A20" s="8" t="s">
        <v>6</v>
      </c>
      <c r="B20" s="17">
        <f>B21+B22+B23+B24+B25</f>
        <v>1255.6</v>
      </c>
      <c r="C20" s="60">
        <f>C21+C22+C23+C24+C25</f>
        <v>673</v>
      </c>
      <c r="D20" s="34">
        <f>D21+D22+D23+D24+D25</f>
        <v>1408.4</v>
      </c>
      <c r="E20" s="44">
        <f aca="true" t="shared" si="7" ref="E20:K20">E21+E22+E23+E24+E25</f>
        <v>505</v>
      </c>
      <c r="F20" s="52">
        <f t="shared" si="7"/>
        <v>179</v>
      </c>
      <c r="G20" s="17">
        <f t="shared" si="7"/>
        <v>-326</v>
      </c>
      <c r="H20" s="44">
        <f t="shared" si="7"/>
        <v>512.5</v>
      </c>
      <c r="I20" s="52">
        <f t="shared" si="7"/>
        <v>606.2</v>
      </c>
      <c r="J20" s="17">
        <f t="shared" si="7"/>
        <v>93.7</v>
      </c>
      <c r="K20" s="17">
        <f t="shared" si="7"/>
        <v>614.2</v>
      </c>
    </row>
    <row r="21" spans="1:11" s="3" customFormat="1" ht="63.75" thickBot="1">
      <c r="A21" s="7" t="s">
        <v>11</v>
      </c>
      <c r="B21" s="16">
        <v>788.6</v>
      </c>
      <c r="C21" s="59">
        <v>495.1</v>
      </c>
      <c r="D21" s="33">
        <v>495.1</v>
      </c>
      <c r="E21" s="43">
        <v>502</v>
      </c>
      <c r="F21" s="51">
        <v>176</v>
      </c>
      <c r="G21" s="16">
        <f t="shared" si="2"/>
        <v>-326</v>
      </c>
      <c r="H21" s="43">
        <v>509.3</v>
      </c>
      <c r="I21" s="51">
        <v>184.8</v>
      </c>
      <c r="J21" s="16">
        <f t="shared" si="3"/>
        <v>-324.5</v>
      </c>
      <c r="K21" s="15">
        <v>192.7</v>
      </c>
    </row>
    <row r="22" spans="1:11" s="3" customFormat="1" ht="35.25" customHeight="1" thickBot="1">
      <c r="A22" s="39" t="s">
        <v>24</v>
      </c>
      <c r="B22" s="15">
        <v>15.2</v>
      </c>
      <c r="C22" s="59">
        <v>0</v>
      </c>
      <c r="D22" s="33">
        <v>0</v>
      </c>
      <c r="E22" s="43">
        <v>0</v>
      </c>
      <c r="F22" s="51">
        <v>0</v>
      </c>
      <c r="G22" s="16">
        <f t="shared" si="2"/>
        <v>0</v>
      </c>
      <c r="H22" s="43">
        <v>0</v>
      </c>
      <c r="I22" s="51">
        <v>0</v>
      </c>
      <c r="J22" s="16">
        <f t="shared" si="3"/>
        <v>0</v>
      </c>
      <c r="K22" s="15">
        <v>0</v>
      </c>
    </row>
    <row r="23" spans="1:11" s="3" customFormat="1" ht="37.5" customHeight="1">
      <c r="A23" s="7" t="s">
        <v>7</v>
      </c>
      <c r="B23" s="15">
        <v>406.8</v>
      </c>
      <c r="C23" s="59">
        <v>175</v>
      </c>
      <c r="D23" s="33">
        <v>910.4</v>
      </c>
      <c r="E23" s="44">
        <v>0</v>
      </c>
      <c r="F23" s="52">
        <v>0</v>
      </c>
      <c r="G23" s="16">
        <f t="shared" si="2"/>
        <v>0</v>
      </c>
      <c r="H23" s="44">
        <v>0</v>
      </c>
      <c r="I23" s="52">
        <v>0</v>
      </c>
      <c r="J23" s="16">
        <f t="shared" si="3"/>
        <v>0</v>
      </c>
      <c r="K23" s="17">
        <v>0</v>
      </c>
    </row>
    <row r="24" spans="1:11" s="3" customFormat="1" ht="31.5">
      <c r="A24" s="7" t="s">
        <v>10</v>
      </c>
      <c r="B24" s="15">
        <v>45</v>
      </c>
      <c r="C24" s="59">
        <v>2.9</v>
      </c>
      <c r="D24" s="33">
        <v>2.9</v>
      </c>
      <c r="E24" s="44">
        <v>3</v>
      </c>
      <c r="F24" s="52">
        <v>3</v>
      </c>
      <c r="G24" s="16">
        <f t="shared" si="2"/>
        <v>0</v>
      </c>
      <c r="H24" s="44">
        <v>3.2</v>
      </c>
      <c r="I24" s="52">
        <v>3.2</v>
      </c>
      <c r="J24" s="16">
        <f t="shared" si="3"/>
        <v>0</v>
      </c>
      <c r="K24" s="17">
        <v>3.3</v>
      </c>
    </row>
    <row r="25" spans="1:11" s="3" customFormat="1" ht="27.75" customHeight="1">
      <c r="A25" s="7" t="s">
        <v>12</v>
      </c>
      <c r="B25" s="15">
        <v>0</v>
      </c>
      <c r="C25" s="59">
        <v>0</v>
      </c>
      <c r="D25" s="33">
        <v>0</v>
      </c>
      <c r="E25" s="44">
        <v>0</v>
      </c>
      <c r="F25" s="52">
        <v>0</v>
      </c>
      <c r="G25" s="16">
        <f t="shared" si="2"/>
        <v>0</v>
      </c>
      <c r="H25" s="44">
        <v>0</v>
      </c>
      <c r="I25" s="52">
        <v>418.2</v>
      </c>
      <c r="J25" s="16">
        <f t="shared" si="3"/>
        <v>418.2</v>
      </c>
      <c r="K25" s="17">
        <v>418.2</v>
      </c>
    </row>
    <row r="26" spans="1:11" s="3" customFormat="1" ht="18.75" customHeight="1">
      <c r="A26" s="2"/>
      <c r="B26" s="2"/>
      <c r="C26" s="63"/>
      <c r="D26" s="37"/>
      <c r="E26" s="47"/>
      <c r="F26" s="48"/>
      <c r="G26" s="13"/>
      <c r="H26" s="40"/>
      <c r="I26" s="55"/>
      <c r="J26" s="12"/>
      <c r="K26" s="12"/>
    </row>
    <row r="27" ht="41.25" customHeight="1">
      <c r="A27" s="9"/>
    </row>
    <row r="28" spans="1:9" ht="14.25" customHeight="1">
      <c r="A28" s="9" t="s">
        <v>25</v>
      </c>
      <c r="B28" s="9"/>
      <c r="C28" s="64"/>
      <c r="D28" s="70" t="s">
        <v>26</v>
      </c>
      <c r="E28" s="70"/>
      <c r="F28" s="66"/>
      <c r="G28" s="67"/>
      <c r="H28" s="65"/>
      <c r="I28" s="66"/>
    </row>
    <row r="29" spans="1:2" ht="18.75">
      <c r="A29" s="9"/>
      <c r="B29" s="10"/>
    </row>
  </sheetData>
  <sheetProtection/>
  <mergeCells count="7">
    <mergeCell ref="D28:E28"/>
    <mergeCell ref="I1:K1"/>
    <mergeCell ref="A4:A5"/>
    <mergeCell ref="C4:D4"/>
    <mergeCell ref="E4:G4"/>
    <mergeCell ref="H4:J4"/>
    <mergeCell ref="A2:L2"/>
  </mergeCells>
  <printOptions/>
  <pageMargins left="0.7874015748031497" right="0.3937007874015748" top="0.35433070866141736" bottom="0" header="0.3937007874015748" footer="0.3937007874015748"/>
  <pageSetup horizontalDpi="600" verticalDpi="600" orientation="landscape" paperSize="8" scale="65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Грибанова</dc:creator>
  <cp:keywords/>
  <dc:description/>
  <cp:lastModifiedBy>Анжелика</cp:lastModifiedBy>
  <cp:lastPrinted>2014-12-05T11:01:43Z</cp:lastPrinted>
  <dcterms:created xsi:type="dcterms:W3CDTF">2007-07-25T11:16:10Z</dcterms:created>
  <dcterms:modified xsi:type="dcterms:W3CDTF">2015-01-05T15:43:45Z</dcterms:modified>
  <cp:category/>
  <cp:version/>
  <cp:contentType/>
  <cp:contentStatus/>
</cp:coreProperties>
</file>