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1">Расходы!$A$134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23" i="1" l="1"/>
  <c r="F25" i="1"/>
  <c r="F24" i="1"/>
  <c r="F39" i="1"/>
  <c r="F40" i="1"/>
  <c r="F41" i="1"/>
  <c r="F42" i="1"/>
  <c r="F43" i="1"/>
  <c r="F38" i="1"/>
  <c r="F37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52" i="1"/>
  <c r="F53" i="1"/>
  <c r="F54" i="1"/>
  <c r="F55" i="1"/>
  <c r="F56" i="1"/>
  <c r="F50" i="1"/>
  <c r="F51" i="1"/>
  <c r="F44" i="1"/>
  <c r="F46" i="1"/>
  <c r="F47" i="1"/>
  <c r="F45" i="1"/>
  <c r="M17" i="5" l="1"/>
  <c r="M16" i="5" s="1"/>
  <c r="M15" i="5" s="1"/>
  <c r="J17" i="5"/>
  <c r="J16" i="5" s="1"/>
  <c r="J15" i="5" s="1"/>
  <c r="J13" i="5"/>
  <c r="J12" i="5" s="1"/>
  <c r="M9" i="5"/>
  <c r="M8" i="5" s="1"/>
  <c r="J9" i="5"/>
  <c r="J8" i="5" s="1"/>
  <c r="M14" i="5" l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66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9" i="2"/>
  <c r="F90" i="2"/>
  <c r="F91" i="2"/>
  <c r="F92" i="2"/>
  <c r="F93" i="2"/>
  <c r="F94" i="2"/>
  <c r="F95" i="2"/>
  <c r="F96" i="2"/>
  <c r="F97" i="2"/>
  <c r="F98" i="2"/>
  <c r="F99" i="2"/>
  <c r="F105" i="2"/>
  <c r="F117" i="2"/>
  <c r="F118" i="2"/>
  <c r="F119" i="2"/>
  <c r="F120" i="2"/>
  <c r="F121" i="2"/>
  <c r="F122" i="2"/>
  <c r="F123" i="2"/>
  <c r="F124" i="2"/>
</calcChain>
</file>

<file path=xl/sharedStrings.xml><?xml version="1.0" encoding="utf-8"?>
<sst xmlns="http://schemas.openxmlformats.org/spreadsheetml/2006/main" count="689" uniqueCount="379">
  <si>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</si>
  <si>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</si>
  <si>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</si>
  <si>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</si>
  <si>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</si>
  <si>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</si>
  <si>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</si>
  <si>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</si>
  <si>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</si>
  <si>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</si>
  <si>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</si>
  <si>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</si>
  <si>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</si>
  <si>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МОКРОБАТАЙСКОГО СЕЛЬСКОГО ПОСЕЛЕНИЯ</t>
  </si>
  <si>
    <t>ППО Мокробатайского сельского поселения Кагальницкого района</t>
  </si>
  <si>
    <t>Периодичность: годовая</t>
  </si>
  <si>
    <t>Единица измерения: руб.</t>
  </si>
  <si>
    <t>02811855</t>
  </si>
  <si>
    <t>951</t>
  </si>
  <si>
    <t>60622423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</si>
  <si>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</si>
  <si>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</si>
  <si>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</si>
  <si>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</si>
  <si>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</si>
  <si>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</si>
  <si>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</si>
  <si>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</si>
  <si>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</si>
  <si>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</si>
  <si>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</si>
  <si>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</si>
  <si>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</si>
  <si>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</si>
  <si>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</si>
  <si>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</si>
  <si>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</si>
  <si>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</si>
  <si>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</si>
  <si>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</si>
  <si>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</si>
  <si>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</si>
  <si>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</si>
  <si>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</si>
  <si>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</si>
  <si>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</si>
  <si>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</si>
  <si>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</si>
  <si>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</si>
  <si>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</si>
  <si>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</si>
  <si>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</si>
  <si>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</si>
  <si>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</si>
  <si>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</si>
  <si>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</si>
  <si>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</si>
  <si>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</si>
  <si>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</si>
  <si>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</si>
  <si>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</si>
  <si>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</si>
  <si>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</si>
  <si>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</si>
  <si>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</si>
  <si>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</si>
  <si>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</si>
  <si>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</si>
  <si>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</si>
  <si>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</si>
  <si>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</si>
  <si>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</si>
  <si>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</si>
  <si>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</si>
  <si>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</si>
  <si>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</si>
  <si>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</si>
  <si>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</si>
  <si>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</si>
  <si>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</si>
  <si>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</si>
  <si>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</si>
  <si>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</si>
  <si>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</si>
  <si>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</si>
  <si>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</si>
  <si>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</si>
  <si>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</si>
  <si>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</si>
  <si>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</si>
  <si>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</si>
  <si>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</si>
  <si>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</si>
  <si>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</si>
  <si>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</si>
  <si>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</si>
  <si>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</si>
  <si>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</si>
  <si>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</si>
  <si>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</si>
  <si>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</si>
  <si>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</si>
  <si>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</si>
  <si>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</si>
  <si>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</si>
  <si>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</si>
  <si>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</si>
  <si>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</si>
  <si>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</si>
  <si>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</si>
  <si>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</si>
  <si>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</si>
  <si>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</si>
  <si>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</si>
  <si>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</si>
  <si>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</si>
  <si>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</si>
  <si>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</si>
  <si>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</si>
  <si>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</si>
  <si>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</si>
  <si>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</si>
  <si>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</si>
  <si>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</si>
  <si>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</si>
  <si>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</si>
  <si>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</si>
  <si>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</si>
  <si>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</si>
  <si>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</si>
  <si>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</si>
  <si>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</si>
  <si>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</si>
  <si>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</si>
  <si>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</si>
  <si>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</si>
  <si>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</si>
  <si>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</si>
  <si>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</si>
  <si>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</si>
  <si>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</si>
  <si>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</si>
  <si>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</si>
  <si>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</si>
  <si>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</si>
  <si>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</si>
  <si>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</si>
  <si>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</si>
  <si>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</si>
  <si>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</si>
  <si>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</si>
  <si>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</si>
  <si>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</si>
  <si>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</si>
  <si>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</si>
  <si>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</si>
  <si>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</si>
  <si>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</si>
  <si>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</si>
  <si>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</si>
  <si>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</si>
  <si>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</si>
  <si>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</si>
  <si>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</si>
  <si>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</si>
  <si>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</si>
  <si>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</si>
  <si>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</si>
  <si>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</si>
  <si>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</si>
  <si>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</si>
  <si>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</si>
  <si>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</si>
  <si>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</si>
  <si>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</si>
  <si>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</si>
  <si>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</si>
  <si>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</si>
  <si>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</si>
  <si>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</si>
  <si>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</si>
  <si>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</si>
  <si>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</si>
  <si>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</si>
  <si>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</si>
  <si>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</si>
  <si>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</si>
  <si>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</si>
  <si>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</si>
  <si>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</si>
  <si>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</si>
  <si>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</si>
  <si>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</si>
  <si>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</si>
  <si>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</si>
  <si>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</si>
  <si>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</si>
  <si>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</si>
  <si>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</si>
  <si>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</si>
  <si>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</si>
  <si>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</si>
  <si>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</si>
  <si>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</si>
  <si>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</si>
  <si>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</si>
  <si>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</si>
  <si>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</si>
  <si>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</si>
  <si>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</si>
  <si>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</si>
  <si>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</si>
  <si>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</si>
  <si>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</si>
  <si>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</si>
  <si>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</si>
  <si>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</si>
  <si>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</si>
  <si>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</si>
  <si>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</si>
  <si>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</si>
  <si>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</si>
  <si>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</si>
  <si>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</si>
  <si>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</si>
  <si>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</si>
  <si>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</si>
  <si>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</si>
  <si>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</si>
  <si>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</si>
  <si>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</si>
  <si>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</si>
  <si>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</si>
  <si>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</si>
  <si>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</si>
  <si>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</si>
  <si>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</si>
  <si>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</si>
  <si>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</si>
  <si>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</si>
  <si>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</si>
  <si>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</si>
  <si>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</si>
  <si>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</si>
  <si>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</si>
  <si>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</si>
  <si>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</si>
  <si>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</si>
  <si>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</si>
  <si>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</si>
  <si>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</si>
  <si>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</si>
  <si>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</si>
  <si>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</si>
  <si>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</si>
  <si>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</si>
  <si>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</si>
  <si>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</si>
  <si>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</si>
  <si>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</si>
  <si>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</si>
  <si>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</si>
  <si>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</si>
  <si>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</si>
  <si>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</si>
  <si>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</si>
  <si>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</si>
  <si>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</si>
  <si>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</si>
  <si>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</si>
  <si>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</si>
  <si>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</si>
  <si>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</si>
  <si>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</si>
  <si>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</si>
  <si>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</si>
  <si>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</si>
  <si>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</si>
  <si>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</si>
  <si>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</si>
  <si>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</si>
  <si>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</si>
  <si>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</si>
  <si>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</si>
  <si>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</si>
  <si>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</si>
  <si>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</si>
  <si>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</si>
  <si>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</si>
  <si>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</si>
  <si>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</si>
  <si>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</si>
  <si>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</si>
  <si>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</si>
  <si>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</si>
  <si>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</si>
  <si>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</si>
  <si>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</si>
  <si>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</si>
  <si>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</si>
  <si>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</si>
  <si>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</si>
  <si>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</si>
  <si>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</si>
  <si>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</si>
  <si>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</si>
  <si>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</si>
  <si>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</si>
  <si>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</si>
  <si>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</si>
  <si>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</si>
  <si>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</si>
  <si>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</si>
  <si>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</si>
  <si>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</si>
  <si>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</si>
  <si>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</si>
  <si>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</si>
  <si>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</si>
  <si>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</si>
  <si>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</si>
  <si>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</si>
  <si>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</si>
  <si>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</si>
  <si>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</si>
  <si>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</si>
  <si>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</si>
  <si>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</si>
  <si>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</si>
  <si>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</si>
  <si>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</si>
  <si>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</si>
  <si>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</si>
  <si>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</si>
  <si>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</si>
  <si>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</si>
  <si>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</si>
  <si>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</si>
  <si>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</si>
  <si>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</si>
  <si>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</si>
  <si>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</si>
  <si>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C:\Users\Литта\Desktop\Выгрузка БФТ\117Y01.txt</t>
  </si>
  <si>
    <t>Доходы/EXPORT_SRC_CODE</t>
  </si>
  <si>
    <t>058014-05</t>
  </si>
  <si>
    <t>Доходы/PERIOD</t>
  </si>
  <si>
    <t>3. Источники финансирования дефицита бюджета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</si>
  <si>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</si>
  <si>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</si>
  <si>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</si>
  <si>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</si>
  <si>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</si>
  <si>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</si>
  <si>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</si>
  <si>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</si>
  <si>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</si>
  <si>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</si>
  <si>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</si>
  <si>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</si>
  <si>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</si>
  <si>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</si>
  <si>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</si>
  <si>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</si>
  <si>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</si>
  <si>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</si>
  <si>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</si>
  <si>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</si>
  <si>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</si>
  <si>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</si>
  <si>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Ю.И. Мартыненко</t>
  </si>
  <si>
    <t xml:space="preserve">                       Руководитель</t>
  </si>
  <si>
    <t>(подпись)</t>
  </si>
  <si>
    <t>(расшифровка подписи)</t>
  </si>
  <si>
    <t>Л.В. Быченко</t>
  </si>
  <si>
    <t>И.В. Гончарова</t>
  </si>
  <si>
    <t>Форма 0503117 с.3</t>
  </si>
  <si>
    <t xml:space="preserve">                 Главный бухгалтер             </t>
  </si>
  <si>
    <t xml:space="preserve">                  Заведующий  сектором экономики и финансов  </t>
  </si>
  <si>
    <t>28 января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</si>
</sst>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3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 applyFill="1"/>
    <xf numFmtId="0" fontId="7" fillId="0" borderId="0" xfId="0" applyFont="1" applyFill="1"/>
    <xf numFmtId="4" fontId="2" fillId="0" borderId="15" xfId="0" applyNumberFormat="1" applyFont="1" applyFill="1" applyBorder="1" applyAlignment="1" applyProtection="1">
      <alignment horizontal="right"/>
    </xf>
    <xf numFmtId="4" fontId="2" fillId="0" borderId="16" xfId="0" applyNumberFormat="1" applyFont="1" applyFill="1" applyBorder="1" applyAlignment="1" applyProtection="1">
      <alignment horizontal="right"/>
    </xf>
    <xf numFmtId="0" fontId="11" fillId="0" borderId="0" xfId="0" applyFont="1" applyFill="1"/>
    <xf numFmtId="0" fontId="11" fillId="0" borderId="0" xfId="1" applyFont="1" applyFill="1" applyAlignment="1">
      <alignment horizontal="left" wrapText="1" readingOrder="1"/>
    </xf>
    <xf numFmtId="0" fontId="11" fillId="0" borderId="0" xfId="1" applyFont="1" applyFill="1" applyAlignment="1">
      <alignment vertical="top" wrapText="1"/>
    </xf>
    <xf numFmtId="166" fontId="11" fillId="0" borderId="0" xfId="1" applyNumberFormat="1" applyFont="1" applyFill="1" applyAlignment="1">
      <alignment horizontal="right" wrapText="1" readingOrder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9" fillId="0" borderId="0" xfId="1" applyFont="1" applyFill="1" applyAlignment="1">
      <alignment vertical="top" wrapText="1" readingOrder="1"/>
    </xf>
    <xf numFmtId="0" fontId="6" fillId="0" borderId="0" xfId="1" applyFont="1" applyFill="1" applyAlignment="1">
      <alignment horizontal="center" vertical="center" wrapText="1" readingOrder="1"/>
    </xf>
    <xf numFmtId="0" fontId="8" fillId="0" borderId="44" xfId="1" applyFont="1" applyFill="1" applyBorder="1" applyAlignment="1">
      <alignment horizontal="center" vertical="center" wrapText="1" readingOrder="1"/>
    </xf>
    <xf numFmtId="0" fontId="8" fillId="0" borderId="45" xfId="1" applyFont="1" applyFill="1" applyBorder="1" applyAlignment="1">
      <alignment horizontal="center" vertical="center" wrapText="1" readingOrder="1"/>
    </xf>
    <xf numFmtId="0" fontId="8" fillId="0" borderId="46" xfId="1" applyFont="1" applyFill="1" applyBorder="1" applyAlignment="1">
      <alignment horizontal="center" vertical="center" wrapText="1" readingOrder="1"/>
    </xf>
    <xf numFmtId="0" fontId="12" fillId="0" borderId="47" xfId="1" applyFont="1" applyFill="1" applyBorder="1" applyAlignment="1">
      <alignment horizontal="left" wrapText="1" readingOrder="1"/>
    </xf>
    <xf numFmtId="0" fontId="12" fillId="0" borderId="47" xfId="1" applyFont="1" applyFill="1" applyBorder="1" applyAlignment="1">
      <alignment horizontal="center" wrapText="1" readingOrder="1"/>
    </xf>
    <xf numFmtId="166" fontId="12" fillId="0" borderId="47" xfId="1" applyNumberFormat="1" applyFont="1" applyFill="1" applyBorder="1" applyAlignment="1">
      <alignment horizontal="right" wrapText="1" readingOrder="1"/>
    </xf>
    <xf numFmtId="166" fontId="11" fillId="0" borderId="47" xfId="1" applyNumberFormat="1" applyFont="1" applyFill="1" applyBorder="1" applyAlignment="1">
      <alignment horizontal="right" wrapText="1" readingOrder="1"/>
    </xf>
    <xf numFmtId="0" fontId="11" fillId="0" borderId="48" xfId="1" applyFont="1" applyFill="1" applyBorder="1" applyAlignment="1">
      <alignment horizontal="left" wrapText="1" readingOrder="1"/>
    </xf>
    <xf numFmtId="0" fontId="11" fillId="0" borderId="48" xfId="1" applyFont="1" applyFill="1" applyBorder="1" applyAlignment="1">
      <alignment horizontal="center" wrapText="1" readingOrder="1"/>
    </xf>
    <xf numFmtId="166" fontId="11" fillId="0" borderId="48" xfId="1" applyNumberFormat="1" applyFont="1" applyFill="1" applyBorder="1" applyAlignment="1">
      <alignment horizontal="right" wrapText="1" readingOrder="1"/>
    </xf>
    <xf numFmtId="0" fontId="11" fillId="0" borderId="0" xfId="1" applyFont="1" applyFill="1" applyAlignment="1">
      <alignment vertical="top" wrapText="1" readingOrder="1"/>
    </xf>
    <xf numFmtId="0" fontId="10" fillId="0" borderId="51" xfId="0" applyFont="1" applyFill="1" applyBorder="1"/>
    <xf numFmtId="0" fontId="10" fillId="0" borderId="0" xfId="0" applyFont="1" applyFill="1"/>
    <xf numFmtId="0" fontId="11" fillId="0" borderId="51" xfId="1" applyFont="1" applyFill="1" applyBorder="1" applyAlignment="1">
      <alignment horizontal="center" wrapText="1" readingOrder="1"/>
    </xf>
    <xf numFmtId="0" fontId="11" fillId="0" borderId="50" xfId="1" applyFont="1" applyFill="1" applyBorder="1" applyAlignment="1">
      <alignment horizontal="center" vertical="top" wrapText="1" readingOrder="1"/>
    </xf>
    <xf numFmtId="0" fontId="10" fillId="0" borderId="49" xfId="0" applyFont="1" applyFill="1" applyBorder="1"/>
    <xf numFmtId="0" fontId="11" fillId="0" borderId="49" xfId="1" applyFont="1" applyFill="1" applyBorder="1" applyAlignment="1">
      <alignment horizontal="center" wrapText="1" readingOrder="1"/>
    </xf>
    <xf numFmtId="0" fontId="11" fillId="0" borderId="0" xfId="0" applyFont="1" applyFill="1" applyAlignment="1">
      <alignment horizontal="center"/>
    </xf>
    <xf numFmtId="0" fontId="11" fillId="0" borderId="0" xfId="1" applyFont="1" applyFill="1" applyAlignment="1">
      <alignment horizontal="right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activeCell="F24" sqref="F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/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89" t="s">
        <v>21</v>
      </c>
      <c r="B11" s="83" t="s">
        <v>22</v>
      </c>
      <c r="C11" s="83" t="s">
        <v>23</v>
      </c>
      <c r="D11" s="86" t="s">
        <v>24</v>
      </c>
      <c r="E11" s="86" t="s">
        <v>25</v>
      </c>
      <c r="F11" s="92" t="s">
        <v>26</v>
      </c>
    </row>
    <row r="12" spans="1:6" ht="3.6" customHeight="1" x14ac:dyDescent="0.2">
      <c r="A12" s="90"/>
      <c r="B12" s="84"/>
      <c r="C12" s="84"/>
      <c r="D12" s="87"/>
      <c r="E12" s="87"/>
      <c r="F12" s="93"/>
    </row>
    <row r="13" spans="1:6" ht="3" customHeight="1" x14ac:dyDescent="0.2">
      <c r="A13" s="90"/>
      <c r="B13" s="84"/>
      <c r="C13" s="84"/>
      <c r="D13" s="87"/>
      <c r="E13" s="87"/>
      <c r="F13" s="93"/>
    </row>
    <row r="14" spans="1:6" ht="3" customHeight="1" x14ac:dyDescent="0.2">
      <c r="A14" s="90"/>
      <c r="B14" s="84"/>
      <c r="C14" s="84"/>
      <c r="D14" s="87"/>
      <c r="E14" s="87"/>
      <c r="F14" s="93"/>
    </row>
    <row r="15" spans="1:6" ht="3" customHeight="1" x14ac:dyDescent="0.2">
      <c r="A15" s="90"/>
      <c r="B15" s="84"/>
      <c r="C15" s="84"/>
      <c r="D15" s="87"/>
      <c r="E15" s="87"/>
      <c r="F15" s="93"/>
    </row>
    <row r="16" spans="1:6" ht="3" customHeight="1" x14ac:dyDescent="0.2">
      <c r="A16" s="90"/>
      <c r="B16" s="84"/>
      <c r="C16" s="84"/>
      <c r="D16" s="87"/>
      <c r="E16" s="87"/>
      <c r="F16" s="93"/>
    </row>
    <row r="17" spans="1:6" ht="23.45" customHeight="1" x14ac:dyDescent="0.2">
      <c r="A17" s="91"/>
      <c r="B17" s="85"/>
      <c r="C17" s="85"/>
      <c r="D17" s="88"/>
      <c r="E17" s="88"/>
      <c r="F17" s="94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8387100</v>
      </c>
      <c r="E19" s="28">
        <v>9548889.6999999993</v>
      </c>
      <c r="F19" s="27">
        <v>-1161789.7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4843900</v>
      </c>
      <c r="E21" s="37">
        <v>6005689.7000000002</v>
      </c>
      <c r="F21" s="38">
        <v>-1161789.7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1630300</v>
      </c>
      <c r="E22" s="37">
        <v>2250071.12</v>
      </c>
      <c r="F22" s="38">
        <v>-619771.12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1630300</v>
      </c>
      <c r="E23" s="37">
        <v>2250071.12</v>
      </c>
      <c r="F23" s="38">
        <f>SUM(D23-E23)</f>
        <v>-619771.12000000011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1630300</v>
      </c>
      <c r="E24" s="37">
        <v>2219802.9900000002</v>
      </c>
      <c r="F24" s="38">
        <f>SUM(FIO-E24)</f>
        <v>-589502.99000000022</v>
      </c>
    </row>
    <row r="25" spans="1:6" ht="67.5" x14ac:dyDescent="0.2">
      <c r="A25" s="34" t="s">
        <v>40</v>
      </c>
      <c r="B25" s="35" t="s">
        <v>31</v>
      </c>
      <c r="C25" s="36" t="s">
        <v>42</v>
      </c>
      <c r="D25" s="37">
        <v>1630300</v>
      </c>
      <c r="E25" s="37">
        <v>2219802.9900000002</v>
      </c>
      <c r="F25" s="38">
        <f>SUM(FIO-E25)</f>
        <v>-589502.99000000022</v>
      </c>
    </row>
    <row r="26" spans="1:6" ht="90" x14ac:dyDescent="0.2">
      <c r="A26" s="39" t="s">
        <v>44</v>
      </c>
      <c r="B26" s="35" t="s">
        <v>31</v>
      </c>
      <c r="C26" s="36" t="s">
        <v>45</v>
      </c>
      <c r="D26" s="37">
        <v>0</v>
      </c>
      <c r="E26" s="37">
        <v>2197627.61</v>
      </c>
      <c r="F26" s="37">
        <v>0</v>
      </c>
    </row>
    <row r="27" spans="1:6" ht="67.5" x14ac:dyDescent="0.2">
      <c r="A27" s="39" t="s">
        <v>46</v>
      </c>
      <c r="B27" s="35" t="s">
        <v>31</v>
      </c>
      <c r="C27" s="36" t="s">
        <v>47</v>
      </c>
      <c r="D27" s="37">
        <v>0</v>
      </c>
      <c r="E27" s="37">
        <v>668.7</v>
      </c>
      <c r="F27" s="38">
        <v>0</v>
      </c>
    </row>
    <row r="28" spans="1:6" ht="90" x14ac:dyDescent="0.2">
      <c r="A28" s="39" t="s">
        <v>48</v>
      </c>
      <c r="B28" s="35" t="s">
        <v>31</v>
      </c>
      <c r="C28" s="36" t="s">
        <v>49</v>
      </c>
      <c r="D28" s="37">
        <v>0</v>
      </c>
      <c r="E28" s="37">
        <v>21506.68</v>
      </c>
      <c r="F28" s="38">
        <v>0</v>
      </c>
    </row>
    <row r="29" spans="1:6" ht="101.25" x14ac:dyDescent="0.2">
      <c r="A29" s="39" t="s">
        <v>50</v>
      </c>
      <c r="B29" s="35" t="s">
        <v>31</v>
      </c>
      <c r="C29" s="36" t="s">
        <v>51</v>
      </c>
      <c r="D29" s="37">
        <v>0</v>
      </c>
      <c r="E29" s="37">
        <v>26491.75</v>
      </c>
      <c r="F29" s="38">
        <v>0</v>
      </c>
    </row>
    <row r="30" spans="1:6" ht="123.75" x14ac:dyDescent="0.2">
      <c r="A30" s="39" t="s">
        <v>52</v>
      </c>
      <c r="B30" s="35" t="s">
        <v>31</v>
      </c>
      <c r="C30" s="36" t="s">
        <v>53</v>
      </c>
      <c r="D30" s="37">
        <v>0</v>
      </c>
      <c r="E30" s="37">
        <v>26307.919999999998</v>
      </c>
      <c r="F30" s="38">
        <v>0</v>
      </c>
    </row>
    <row r="31" spans="1:6" ht="112.5" x14ac:dyDescent="0.2">
      <c r="A31" s="39" t="s">
        <v>54</v>
      </c>
      <c r="B31" s="35" t="s">
        <v>31</v>
      </c>
      <c r="C31" s="36" t="s">
        <v>55</v>
      </c>
      <c r="D31" s="37">
        <v>0</v>
      </c>
      <c r="E31" s="37">
        <v>3.82</v>
      </c>
      <c r="F31" s="38">
        <v>0</v>
      </c>
    </row>
    <row r="32" spans="1:6" ht="123.75" x14ac:dyDescent="0.2">
      <c r="A32" s="39" t="s">
        <v>56</v>
      </c>
      <c r="B32" s="35" t="s">
        <v>31</v>
      </c>
      <c r="C32" s="36" t="s">
        <v>57</v>
      </c>
      <c r="D32" s="37">
        <v>0</v>
      </c>
      <c r="E32" s="37">
        <v>180.01</v>
      </c>
      <c r="F32" s="38">
        <v>0</v>
      </c>
    </row>
    <row r="33" spans="1:6" ht="33.75" x14ac:dyDescent="0.2">
      <c r="A33" s="34" t="s">
        <v>58</v>
      </c>
      <c r="B33" s="35" t="s">
        <v>31</v>
      </c>
      <c r="C33" s="36" t="s">
        <v>59</v>
      </c>
      <c r="D33" s="37">
        <v>0</v>
      </c>
      <c r="E33" s="37">
        <v>3776.38</v>
      </c>
      <c r="F33" s="38">
        <v>0</v>
      </c>
    </row>
    <row r="34" spans="1:6" ht="67.5" x14ac:dyDescent="0.2">
      <c r="A34" s="34" t="s">
        <v>60</v>
      </c>
      <c r="B34" s="35" t="s">
        <v>31</v>
      </c>
      <c r="C34" s="36" t="s">
        <v>61</v>
      </c>
      <c r="D34" s="37">
        <v>0</v>
      </c>
      <c r="E34" s="37">
        <v>3527.4</v>
      </c>
      <c r="F34" s="38">
        <v>0</v>
      </c>
    </row>
    <row r="35" spans="1:6" ht="45" x14ac:dyDescent="0.2">
      <c r="A35" s="34" t="s">
        <v>62</v>
      </c>
      <c r="B35" s="35" t="s">
        <v>31</v>
      </c>
      <c r="C35" s="36" t="s">
        <v>63</v>
      </c>
      <c r="D35" s="37">
        <v>0</v>
      </c>
      <c r="E35" s="37">
        <v>2.98</v>
      </c>
      <c r="F35" s="38">
        <v>0</v>
      </c>
    </row>
    <row r="36" spans="1:6" ht="67.5" x14ac:dyDescent="0.2">
      <c r="A36" s="34" t="s">
        <v>64</v>
      </c>
      <c r="B36" s="35" t="s">
        <v>31</v>
      </c>
      <c r="C36" s="36" t="s">
        <v>65</v>
      </c>
      <c r="D36" s="37">
        <v>0</v>
      </c>
      <c r="E36" s="37">
        <v>246</v>
      </c>
      <c r="F36" s="38">
        <v>0</v>
      </c>
    </row>
    <row r="37" spans="1:6" x14ac:dyDescent="0.2">
      <c r="A37" s="34" t="s">
        <v>66</v>
      </c>
      <c r="B37" s="35" t="s">
        <v>31</v>
      </c>
      <c r="C37" s="36" t="s">
        <v>67</v>
      </c>
      <c r="D37" s="37">
        <v>171000</v>
      </c>
      <c r="E37" s="37">
        <v>171176.21</v>
      </c>
      <c r="F37" s="38">
        <f>SUM(D37-E37)</f>
        <v>-176.20999999999185</v>
      </c>
    </row>
    <row r="38" spans="1:6" x14ac:dyDescent="0.2">
      <c r="A38" s="34" t="s">
        <v>68</v>
      </c>
      <c r="B38" s="35" t="s">
        <v>31</v>
      </c>
      <c r="C38" s="36" t="s">
        <v>69</v>
      </c>
      <c r="D38" s="77">
        <v>171000</v>
      </c>
      <c r="E38" s="77">
        <v>171172.21</v>
      </c>
      <c r="F38" s="78">
        <f>SUM(D38-E38)</f>
        <v>-172.20999999999185</v>
      </c>
    </row>
    <row r="39" spans="1:6" x14ac:dyDescent="0.2">
      <c r="A39" s="34" t="s">
        <v>68</v>
      </c>
      <c r="B39" s="35" t="s">
        <v>31</v>
      </c>
      <c r="C39" s="36" t="s">
        <v>70</v>
      </c>
      <c r="D39" s="77">
        <v>171000</v>
      </c>
      <c r="E39" s="77">
        <v>171172.21</v>
      </c>
      <c r="F39" s="78">
        <f t="shared" ref="F39:F43" si="0">SUM(D39-E39)</f>
        <v>-172.20999999999185</v>
      </c>
    </row>
    <row r="40" spans="1:6" x14ac:dyDescent="0.2">
      <c r="A40" s="34" t="s">
        <v>68</v>
      </c>
      <c r="B40" s="35" t="s">
        <v>31</v>
      </c>
      <c r="C40" s="36" t="s">
        <v>71</v>
      </c>
      <c r="D40" s="77">
        <v>171000</v>
      </c>
      <c r="E40" s="77">
        <v>171172.21</v>
      </c>
      <c r="F40" s="78">
        <f t="shared" si="0"/>
        <v>-172.20999999999185</v>
      </c>
    </row>
    <row r="41" spans="1:6" ht="45" x14ac:dyDescent="0.2">
      <c r="A41" s="34" t="s">
        <v>72</v>
      </c>
      <c r="B41" s="35" t="s">
        <v>31</v>
      </c>
      <c r="C41" s="36" t="s">
        <v>73</v>
      </c>
      <c r="D41" s="77">
        <v>0</v>
      </c>
      <c r="E41" s="77">
        <v>168813.32</v>
      </c>
      <c r="F41" s="78">
        <f t="shared" si="0"/>
        <v>-168813.32</v>
      </c>
    </row>
    <row r="42" spans="1:6" ht="22.5" x14ac:dyDescent="0.2">
      <c r="A42" s="34" t="s">
        <v>74</v>
      </c>
      <c r="B42" s="35" t="s">
        <v>31</v>
      </c>
      <c r="C42" s="36" t="s">
        <v>75</v>
      </c>
      <c r="D42" s="77">
        <v>0</v>
      </c>
      <c r="E42" s="77">
        <v>647.63</v>
      </c>
      <c r="F42" s="78">
        <f t="shared" si="0"/>
        <v>-647.63</v>
      </c>
    </row>
    <row r="43" spans="1:6" ht="33.75" x14ac:dyDescent="0.2">
      <c r="A43" s="34" t="s">
        <v>76</v>
      </c>
      <c r="B43" s="35" t="s">
        <v>31</v>
      </c>
      <c r="C43" s="36" t="s">
        <v>77</v>
      </c>
      <c r="D43" s="77">
        <v>0</v>
      </c>
      <c r="E43" s="77">
        <v>1711.26</v>
      </c>
      <c r="F43" s="78">
        <f t="shared" si="0"/>
        <v>-1711.26</v>
      </c>
    </row>
    <row r="44" spans="1:6" x14ac:dyDescent="0.2">
      <c r="A44" s="34" t="s">
        <v>78</v>
      </c>
      <c r="B44" s="35" t="s">
        <v>31</v>
      </c>
      <c r="C44" s="36" t="s">
        <v>79</v>
      </c>
      <c r="D44" s="77">
        <v>2794500</v>
      </c>
      <c r="E44" s="77">
        <v>3333120.01</v>
      </c>
      <c r="F44" s="78">
        <f>-33976.21+SUM(D44-E44)</f>
        <v>-572596.21999999974</v>
      </c>
    </row>
    <row r="45" spans="1:6" x14ac:dyDescent="0.2">
      <c r="A45" s="34" t="s">
        <v>80</v>
      </c>
      <c r="B45" s="35" t="s">
        <v>31</v>
      </c>
      <c r="C45" s="36" t="s">
        <v>81</v>
      </c>
      <c r="D45" s="77">
        <v>372100</v>
      </c>
      <c r="E45" s="77">
        <v>372239.23</v>
      </c>
      <c r="F45" s="78">
        <f>SUM(D45-E45)</f>
        <v>-139.22999999998137</v>
      </c>
    </row>
    <row r="46" spans="1:6" ht="33.75" x14ac:dyDescent="0.2">
      <c r="A46" s="34" t="s">
        <v>82</v>
      </c>
      <c r="B46" s="35" t="s">
        <v>31</v>
      </c>
      <c r="C46" s="36" t="s">
        <v>83</v>
      </c>
      <c r="D46" s="77">
        <v>372100</v>
      </c>
      <c r="E46" s="77">
        <v>372239.23</v>
      </c>
      <c r="F46" s="78">
        <f t="shared" ref="F46:F47" si="1">SUM(D46-E46)</f>
        <v>-139.22999999998137</v>
      </c>
    </row>
    <row r="47" spans="1:6" ht="33.75" x14ac:dyDescent="0.2">
      <c r="A47" s="34" t="s">
        <v>82</v>
      </c>
      <c r="B47" s="35" t="s">
        <v>31</v>
      </c>
      <c r="C47" s="36" t="s">
        <v>84</v>
      </c>
      <c r="D47" s="77">
        <v>372100</v>
      </c>
      <c r="E47" s="77">
        <v>372239.23</v>
      </c>
      <c r="F47" s="78">
        <f t="shared" si="1"/>
        <v>-139.22999999998137</v>
      </c>
    </row>
    <row r="48" spans="1:6" ht="67.5" x14ac:dyDescent="0.2">
      <c r="A48" s="34" t="s">
        <v>85</v>
      </c>
      <c r="B48" s="35" t="s">
        <v>31</v>
      </c>
      <c r="C48" s="36" t="s">
        <v>86</v>
      </c>
      <c r="D48" s="77" t="s">
        <v>43</v>
      </c>
      <c r="E48" s="77">
        <v>368674.93</v>
      </c>
      <c r="F48" s="78"/>
    </row>
    <row r="49" spans="1:6" ht="45" x14ac:dyDescent="0.2">
      <c r="A49" s="34" t="s">
        <v>87</v>
      </c>
      <c r="B49" s="35" t="s">
        <v>31</v>
      </c>
      <c r="C49" s="36" t="s">
        <v>88</v>
      </c>
      <c r="D49" s="77" t="s">
        <v>43</v>
      </c>
      <c r="E49" s="77">
        <v>3564.3</v>
      </c>
      <c r="F49" s="78">
        <v>0</v>
      </c>
    </row>
    <row r="50" spans="1:6" x14ac:dyDescent="0.2">
      <c r="A50" s="34" t="s">
        <v>89</v>
      </c>
      <c r="B50" s="35" t="s">
        <v>31</v>
      </c>
      <c r="C50" s="36" t="s">
        <v>90</v>
      </c>
      <c r="D50" s="37">
        <v>2422400</v>
      </c>
      <c r="E50" s="37">
        <v>2960880.78</v>
      </c>
      <c r="F50" s="38">
        <f>SUM(D50-E50)</f>
        <v>-538480.7799999998</v>
      </c>
    </row>
    <row r="51" spans="1:6" x14ac:dyDescent="0.2">
      <c r="A51" s="34" t="s">
        <v>91</v>
      </c>
      <c r="B51" s="35" t="s">
        <v>31</v>
      </c>
      <c r="C51" s="36" t="s">
        <v>92</v>
      </c>
      <c r="D51" s="37">
        <v>418700</v>
      </c>
      <c r="E51" s="37">
        <v>957031</v>
      </c>
      <c r="F51" s="38">
        <f>SUM(D51-E51)</f>
        <v>-538331</v>
      </c>
    </row>
    <row r="52" spans="1:6" ht="33.75" x14ac:dyDescent="0.2">
      <c r="A52" s="34" t="s">
        <v>93</v>
      </c>
      <c r="B52" s="35" t="s">
        <v>31</v>
      </c>
      <c r="C52" s="36" t="s">
        <v>94</v>
      </c>
      <c r="D52" s="37">
        <v>418700</v>
      </c>
      <c r="E52" s="37">
        <v>957031</v>
      </c>
      <c r="F52" s="38">
        <f t="shared" ref="F52:F87" si="2">SUM(D52-E52)</f>
        <v>-538331</v>
      </c>
    </row>
    <row r="53" spans="1:6" ht="33.75" x14ac:dyDescent="0.2">
      <c r="A53" s="34" t="s">
        <v>93</v>
      </c>
      <c r="B53" s="35" t="s">
        <v>31</v>
      </c>
      <c r="C53" s="36" t="s">
        <v>95</v>
      </c>
      <c r="D53" s="37">
        <v>418700</v>
      </c>
      <c r="E53" s="37">
        <v>957031</v>
      </c>
      <c r="F53" s="38">
        <f t="shared" si="2"/>
        <v>-538331</v>
      </c>
    </row>
    <row r="54" spans="1:6" x14ac:dyDescent="0.2">
      <c r="A54" s="34" t="s">
        <v>96</v>
      </c>
      <c r="B54" s="35" t="s">
        <v>31</v>
      </c>
      <c r="C54" s="36" t="s">
        <v>97</v>
      </c>
      <c r="D54" s="37">
        <v>2003700</v>
      </c>
      <c r="E54" s="37">
        <v>2003849.78</v>
      </c>
      <c r="F54" s="38">
        <f t="shared" si="2"/>
        <v>-149.78000000002794</v>
      </c>
    </row>
    <row r="55" spans="1:6" ht="33.75" x14ac:dyDescent="0.2">
      <c r="A55" s="34" t="s">
        <v>98</v>
      </c>
      <c r="B55" s="35" t="s">
        <v>31</v>
      </c>
      <c r="C55" s="36" t="s">
        <v>99</v>
      </c>
      <c r="D55" s="37">
        <v>2003700</v>
      </c>
      <c r="E55" s="37">
        <v>2003849.78</v>
      </c>
      <c r="F55" s="38">
        <f t="shared" si="2"/>
        <v>-149.78000000002794</v>
      </c>
    </row>
    <row r="56" spans="1:6" ht="33.75" x14ac:dyDescent="0.2">
      <c r="A56" s="34" t="s">
        <v>98</v>
      </c>
      <c r="B56" s="35" t="s">
        <v>31</v>
      </c>
      <c r="C56" s="36" t="s">
        <v>100</v>
      </c>
      <c r="D56" s="37">
        <v>2003700</v>
      </c>
      <c r="E56" s="37">
        <v>2003849.78</v>
      </c>
      <c r="F56" s="38">
        <f t="shared" si="2"/>
        <v>-149.78000000002794</v>
      </c>
    </row>
    <row r="57" spans="1:6" x14ac:dyDescent="0.2">
      <c r="A57" s="34" t="s">
        <v>101</v>
      </c>
      <c r="B57" s="35" t="s">
        <v>31</v>
      </c>
      <c r="C57" s="36" t="s">
        <v>102</v>
      </c>
      <c r="D57" s="37">
        <v>30700</v>
      </c>
      <c r="E57" s="37">
        <v>30780</v>
      </c>
      <c r="F57" s="38">
        <f t="shared" si="2"/>
        <v>-80</v>
      </c>
    </row>
    <row r="58" spans="1:6" ht="45" x14ac:dyDescent="0.2">
      <c r="A58" s="34" t="s">
        <v>103</v>
      </c>
      <c r="B58" s="35" t="s">
        <v>31</v>
      </c>
      <c r="C58" s="36" t="s">
        <v>104</v>
      </c>
      <c r="D58" s="37">
        <v>30700</v>
      </c>
      <c r="E58" s="37">
        <v>30780</v>
      </c>
      <c r="F58" s="38">
        <f t="shared" si="2"/>
        <v>-80</v>
      </c>
    </row>
    <row r="59" spans="1:6" ht="67.5" x14ac:dyDescent="0.2">
      <c r="A59" s="34" t="s">
        <v>105</v>
      </c>
      <c r="B59" s="35" t="s">
        <v>31</v>
      </c>
      <c r="C59" s="36" t="s">
        <v>106</v>
      </c>
      <c r="D59" s="37">
        <v>30700</v>
      </c>
      <c r="E59" s="37">
        <v>30780</v>
      </c>
      <c r="F59" s="38">
        <f t="shared" si="2"/>
        <v>-80</v>
      </c>
    </row>
    <row r="60" spans="1:6" ht="67.5" x14ac:dyDescent="0.2">
      <c r="A60" s="34" t="s">
        <v>105</v>
      </c>
      <c r="B60" s="35" t="s">
        <v>31</v>
      </c>
      <c r="C60" s="36" t="s">
        <v>107</v>
      </c>
      <c r="D60" s="37">
        <v>30700</v>
      </c>
      <c r="E60" s="37">
        <v>30780</v>
      </c>
      <c r="F60" s="38">
        <f t="shared" si="2"/>
        <v>-80</v>
      </c>
    </row>
    <row r="61" spans="1:6" ht="67.5" x14ac:dyDescent="0.2">
      <c r="A61" s="34" t="s">
        <v>105</v>
      </c>
      <c r="B61" s="35" t="s">
        <v>31</v>
      </c>
      <c r="C61" s="36" t="s">
        <v>108</v>
      </c>
      <c r="D61" s="37">
        <v>30700</v>
      </c>
      <c r="E61" s="37">
        <v>30780</v>
      </c>
      <c r="F61" s="38">
        <f t="shared" si="2"/>
        <v>-80</v>
      </c>
    </row>
    <row r="62" spans="1:6" ht="33.75" x14ac:dyDescent="0.2">
      <c r="A62" s="34" t="s">
        <v>109</v>
      </c>
      <c r="B62" s="35" t="s">
        <v>31</v>
      </c>
      <c r="C62" s="36" t="s">
        <v>110</v>
      </c>
      <c r="D62" s="37">
        <v>193400</v>
      </c>
      <c r="E62" s="37">
        <v>196493.3</v>
      </c>
      <c r="F62" s="38">
        <f t="shared" si="2"/>
        <v>-3093.2999999999884</v>
      </c>
    </row>
    <row r="63" spans="1:6" ht="78.75" x14ac:dyDescent="0.2">
      <c r="A63" s="39" t="s">
        <v>111</v>
      </c>
      <c r="B63" s="35" t="s">
        <v>31</v>
      </c>
      <c r="C63" s="36" t="s">
        <v>112</v>
      </c>
      <c r="D63" s="37">
        <v>193400</v>
      </c>
      <c r="E63" s="37">
        <v>196493.3</v>
      </c>
      <c r="F63" s="38">
        <f t="shared" si="2"/>
        <v>-3093.2999999999884</v>
      </c>
    </row>
    <row r="64" spans="1:6" ht="33.75" x14ac:dyDescent="0.2">
      <c r="A64" s="34" t="s">
        <v>113</v>
      </c>
      <c r="B64" s="35" t="s">
        <v>31</v>
      </c>
      <c r="C64" s="36" t="s">
        <v>114</v>
      </c>
      <c r="D64" s="37">
        <v>193400</v>
      </c>
      <c r="E64" s="37">
        <v>196493.3</v>
      </c>
      <c r="F64" s="38">
        <f t="shared" si="2"/>
        <v>-3093.2999999999884</v>
      </c>
    </row>
    <row r="65" spans="1:6" ht="33.75" x14ac:dyDescent="0.2">
      <c r="A65" s="34" t="s">
        <v>115</v>
      </c>
      <c r="B65" s="35" t="s">
        <v>31</v>
      </c>
      <c r="C65" s="36" t="s">
        <v>116</v>
      </c>
      <c r="D65" s="37">
        <v>193400</v>
      </c>
      <c r="E65" s="37">
        <v>196493.3</v>
      </c>
      <c r="F65" s="38">
        <f t="shared" si="2"/>
        <v>-3093.2999999999884</v>
      </c>
    </row>
    <row r="66" spans="1:6" ht="22.5" x14ac:dyDescent="0.2">
      <c r="A66" s="34" t="s">
        <v>117</v>
      </c>
      <c r="B66" s="35" t="s">
        <v>31</v>
      </c>
      <c r="C66" s="36" t="s">
        <v>118</v>
      </c>
      <c r="D66" s="37">
        <v>23500</v>
      </c>
      <c r="E66" s="37">
        <v>23509.84</v>
      </c>
      <c r="F66" s="38">
        <f t="shared" si="2"/>
        <v>-9.8400000000001455</v>
      </c>
    </row>
    <row r="67" spans="1:6" x14ac:dyDescent="0.2">
      <c r="A67" s="34" t="s">
        <v>119</v>
      </c>
      <c r="B67" s="35" t="s">
        <v>31</v>
      </c>
      <c r="C67" s="36" t="s">
        <v>120</v>
      </c>
      <c r="D67" s="37">
        <v>23500</v>
      </c>
      <c r="E67" s="37">
        <v>23509.84</v>
      </c>
      <c r="F67" s="38">
        <f t="shared" si="2"/>
        <v>-9.8400000000001455</v>
      </c>
    </row>
    <row r="68" spans="1:6" x14ac:dyDescent="0.2">
      <c r="A68" s="34" t="s">
        <v>121</v>
      </c>
      <c r="B68" s="35" t="s">
        <v>31</v>
      </c>
      <c r="C68" s="36" t="s">
        <v>122</v>
      </c>
      <c r="D68" s="37">
        <v>23500</v>
      </c>
      <c r="E68" s="37">
        <v>23509.84</v>
      </c>
      <c r="F68" s="38">
        <f t="shared" si="2"/>
        <v>-9.8400000000001455</v>
      </c>
    </row>
    <row r="69" spans="1:6" ht="22.5" x14ac:dyDescent="0.2">
      <c r="A69" s="34" t="s">
        <v>123</v>
      </c>
      <c r="B69" s="35" t="s">
        <v>31</v>
      </c>
      <c r="C69" s="36" t="s">
        <v>124</v>
      </c>
      <c r="D69" s="37">
        <v>23500</v>
      </c>
      <c r="E69" s="37">
        <v>23509.84</v>
      </c>
      <c r="F69" s="38">
        <f t="shared" si="2"/>
        <v>-9.8400000000001455</v>
      </c>
    </row>
    <row r="70" spans="1:6" x14ac:dyDescent="0.2">
      <c r="A70" s="34" t="s">
        <v>125</v>
      </c>
      <c r="B70" s="35" t="s">
        <v>31</v>
      </c>
      <c r="C70" s="36" t="s">
        <v>126</v>
      </c>
      <c r="D70" s="37">
        <v>500</v>
      </c>
      <c r="E70" s="37">
        <v>539.22</v>
      </c>
      <c r="F70" s="38">
        <f t="shared" si="2"/>
        <v>-39.220000000000027</v>
      </c>
    </row>
    <row r="71" spans="1:6" ht="33.75" x14ac:dyDescent="0.2">
      <c r="A71" s="34" t="s">
        <v>127</v>
      </c>
      <c r="B71" s="35" t="s">
        <v>31</v>
      </c>
      <c r="C71" s="36" t="s">
        <v>128</v>
      </c>
      <c r="D71" s="37">
        <v>500</v>
      </c>
      <c r="E71" s="37">
        <v>539.22</v>
      </c>
      <c r="F71" s="38">
        <f t="shared" si="2"/>
        <v>-39.220000000000027</v>
      </c>
    </row>
    <row r="72" spans="1:6" ht="45" x14ac:dyDescent="0.2">
      <c r="A72" s="34" t="s">
        <v>129</v>
      </c>
      <c r="B72" s="35" t="s">
        <v>31</v>
      </c>
      <c r="C72" s="36" t="s">
        <v>130</v>
      </c>
      <c r="D72" s="37">
        <v>500</v>
      </c>
      <c r="E72" s="37">
        <v>539.22</v>
      </c>
      <c r="F72" s="38">
        <f t="shared" si="2"/>
        <v>-39.220000000000027</v>
      </c>
    </row>
    <row r="73" spans="1:6" ht="45" x14ac:dyDescent="0.2">
      <c r="A73" s="34" t="s">
        <v>129</v>
      </c>
      <c r="B73" s="35" t="s">
        <v>31</v>
      </c>
      <c r="C73" s="36" t="s">
        <v>131</v>
      </c>
      <c r="D73" s="37">
        <v>0</v>
      </c>
      <c r="E73" s="37">
        <v>539.22</v>
      </c>
      <c r="F73" s="38">
        <f t="shared" si="2"/>
        <v>-539.22</v>
      </c>
    </row>
    <row r="74" spans="1:6" ht="45" x14ac:dyDescent="0.2">
      <c r="A74" s="34" t="s">
        <v>129</v>
      </c>
      <c r="B74" s="35" t="s">
        <v>31</v>
      </c>
      <c r="C74" s="36" t="s">
        <v>132</v>
      </c>
      <c r="D74" s="37">
        <v>500</v>
      </c>
      <c r="E74" s="37">
        <v>0</v>
      </c>
      <c r="F74" s="38">
        <f t="shared" si="2"/>
        <v>500</v>
      </c>
    </row>
    <row r="75" spans="1:6" x14ac:dyDescent="0.2">
      <c r="A75" s="34" t="s">
        <v>133</v>
      </c>
      <c r="B75" s="35" t="s">
        <v>31</v>
      </c>
      <c r="C75" s="36" t="s">
        <v>134</v>
      </c>
      <c r="D75" s="37">
        <v>3543200</v>
      </c>
      <c r="E75" s="37">
        <v>3543200</v>
      </c>
      <c r="F75" s="38">
        <f t="shared" si="2"/>
        <v>0</v>
      </c>
    </row>
    <row r="76" spans="1:6" ht="33.75" x14ac:dyDescent="0.2">
      <c r="A76" s="34" t="s">
        <v>135</v>
      </c>
      <c r="B76" s="35" t="s">
        <v>31</v>
      </c>
      <c r="C76" s="36" t="s">
        <v>136</v>
      </c>
      <c r="D76" s="37">
        <v>3543200</v>
      </c>
      <c r="E76" s="37">
        <v>3543200</v>
      </c>
      <c r="F76" s="38">
        <f t="shared" si="2"/>
        <v>0</v>
      </c>
    </row>
    <row r="77" spans="1:6" ht="22.5" x14ac:dyDescent="0.2">
      <c r="A77" s="34" t="s">
        <v>137</v>
      </c>
      <c r="B77" s="35" t="s">
        <v>31</v>
      </c>
      <c r="C77" s="36" t="s">
        <v>138</v>
      </c>
      <c r="D77" s="37">
        <v>2963200</v>
      </c>
      <c r="E77" s="37">
        <v>2963200</v>
      </c>
      <c r="F77" s="38">
        <f t="shared" si="2"/>
        <v>0</v>
      </c>
    </row>
    <row r="78" spans="1:6" x14ac:dyDescent="0.2">
      <c r="A78" s="34" t="s">
        <v>139</v>
      </c>
      <c r="B78" s="35" t="s">
        <v>31</v>
      </c>
      <c r="C78" s="36" t="s">
        <v>140</v>
      </c>
      <c r="D78" s="37">
        <v>2963200</v>
      </c>
      <c r="E78" s="37">
        <v>2963200</v>
      </c>
      <c r="F78" s="38">
        <f t="shared" si="2"/>
        <v>0</v>
      </c>
    </row>
    <row r="79" spans="1:6" ht="22.5" x14ac:dyDescent="0.2">
      <c r="A79" s="34" t="s">
        <v>141</v>
      </c>
      <c r="B79" s="35" t="s">
        <v>31</v>
      </c>
      <c r="C79" s="36" t="s">
        <v>142</v>
      </c>
      <c r="D79" s="37">
        <v>2963200</v>
      </c>
      <c r="E79" s="37">
        <v>2963200</v>
      </c>
      <c r="F79" s="38">
        <f t="shared" si="2"/>
        <v>0</v>
      </c>
    </row>
    <row r="80" spans="1:6" ht="22.5" x14ac:dyDescent="0.2">
      <c r="A80" s="34" t="s">
        <v>143</v>
      </c>
      <c r="B80" s="35" t="s">
        <v>31</v>
      </c>
      <c r="C80" s="36" t="s">
        <v>144</v>
      </c>
      <c r="D80" s="37">
        <v>192900</v>
      </c>
      <c r="E80" s="37">
        <v>192900</v>
      </c>
      <c r="F80" s="38">
        <f t="shared" si="2"/>
        <v>0</v>
      </c>
    </row>
    <row r="81" spans="1:6" ht="33.75" x14ac:dyDescent="0.2">
      <c r="A81" s="34" t="s">
        <v>145</v>
      </c>
      <c r="B81" s="35" t="s">
        <v>31</v>
      </c>
      <c r="C81" s="36" t="s">
        <v>146</v>
      </c>
      <c r="D81" s="37">
        <v>200</v>
      </c>
      <c r="E81" s="37">
        <v>200</v>
      </c>
      <c r="F81" s="38">
        <f t="shared" si="2"/>
        <v>0</v>
      </c>
    </row>
    <row r="82" spans="1:6" ht="33.75" x14ac:dyDescent="0.2">
      <c r="A82" s="34" t="s">
        <v>147</v>
      </c>
      <c r="B82" s="35" t="s">
        <v>31</v>
      </c>
      <c r="C82" s="36" t="s">
        <v>148</v>
      </c>
      <c r="D82" s="37">
        <v>200</v>
      </c>
      <c r="E82" s="37">
        <v>200</v>
      </c>
      <c r="F82" s="38">
        <f t="shared" si="2"/>
        <v>0</v>
      </c>
    </row>
    <row r="83" spans="1:6" ht="33.75" x14ac:dyDescent="0.2">
      <c r="A83" s="34" t="s">
        <v>149</v>
      </c>
      <c r="B83" s="35" t="s">
        <v>31</v>
      </c>
      <c r="C83" s="36" t="s">
        <v>150</v>
      </c>
      <c r="D83" s="37">
        <v>192700</v>
      </c>
      <c r="E83" s="37">
        <v>192700</v>
      </c>
      <c r="F83" s="38">
        <f t="shared" si="2"/>
        <v>0</v>
      </c>
    </row>
    <row r="84" spans="1:6" ht="33.75" x14ac:dyDescent="0.2">
      <c r="A84" s="34" t="s">
        <v>151</v>
      </c>
      <c r="B84" s="35" t="s">
        <v>31</v>
      </c>
      <c r="C84" s="36" t="s">
        <v>152</v>
      </c>
      <c r="D84" s="37">
        <v>192700</v>
      </c>
      <c r="E84" s="37">
        <v>192700</v>
      </c>
      <c r="F84" s="38">
        <f t="shared" si="2"/>
        <v>0</v>
      </c>
    </row>
    <row r="85" spans="1:6" x14ac:dyDescent="0.2">
      <c r="A85" s="34" t="s">
        <v>153</v>
      </c>
      <c r="B85" s="35" t="s">
        <v>31</v>
      </c>
      <c r="C85" s="36" t="s">
        <v>154</v>
      </c>
      <c r="D85" s="37">
        <v>387100</v>
      </c>
      <c r="E85" s="37">
        <v>387100</v>
      </c>
      <c r="F85" s="38">
        <f t="shared" si="2"/>
        <v>0</v>
      </c>
    </row>
    <row r="86" spans="1:6" ht="22.5" x14ac:dyDescent="0.2">
      <c r="A86" s="34" t="s">
        <v>155</v>
      </c>
      <c r="B86" s="35" t="s">
        <v>31</v>
      </c>
      <c r="C86" s="36" t="s">
        <v>156</v>
      </c>
      <c r="D86" s="37">
        <v>387100</v>
      </c>
      <c r="E86" s="37">
        <v>387100</v>
      </c>
      <c r="F86" s="38">
        <f t="shared" si="2"/>
        <v>0</v>
      </c>
    </row>
    <row r="87" spans="1:6" ht="22.5" x14ac:dyDescent="0.2">
      <c r="A87" s="34" t="s">
        <v>157</v>
      </c>
      <c r="B87" s="35" t="s">
        <v>31</v>
      </c>
      <c r="C87" s="36" t="s">
        <v>158</v>
      </c>
      <c r="D87" s="37">
        <v>387100</v>
      </c>
      <c r="E87" s="37">
        <v>387100</v>
      </c>
      <c r="F87" s="38">
        <f t="shared" si="2"/>
        <v>0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topLeftCell="A72" workbookViewId="0">
      <selection activeCell="D95" sqref="D95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159</v>
      </c>
      <c r="B2" s="95"/>
      <c r="C2" s="95"/>
      <c r="D2" s="95"/>
      <c r="E2" s="1"/>
      <c r="F2" s="13" t="s">
        <v>160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2" t="s">
        <v>21</v>
      </c>
      <c r="B4" s="83" t="s">
        <v>22</v>
      </c>
      <c r="C4" s="100" t="s">
        <v>161</v>
      </c>
      <c r="D4" s="86" t="s">
        <v>24</v>
      </c>
      <c r="E4" s="105" t="s">
        <v>25</v>
      </c>
      <c r="F4" s="92" t="s">
        <v>26</v>
      </c>
    </row>
    <row r="5" spans="1:6" ht="5.45" customHeight="1" x14ac:dyDescent="0.2">
      <c r="A5" s="103"/>
      <c r="B5" s="84"/>
      <c r="C5" s="101"/>
      <c r="D5" s="87"/>
      <c r="E5" s="106"/>
      <c r="F5" s="93"/>
    </row>
    <row r="6" spans="1:6" ht="9.6" customHeight="1" x14ac:dyDescent="0.2">
      <c r="A6" s="103"/>
      <c r="B6" s="84"/>
      <c r="C6" s="101"/>
      <c r="D6" s="87"/>
      <c r="E6" s="106"/>
      <c r="F6" s="93"/>
    </row>
    <row r="7" spans="1:6" ht="6" customHeight="1" x14ac:dyDescent="0.2">
      <c r="A7" s="103"/>
      <c r="B7" s="84"/>
      <c r="C7" s="101"/>
      <c r="D7" s="87"/>
      <c r="E7" s="106"/>
      <c r="F7" s="93"/>
    </row>
    <row r="8" spans="1:6" ht="6.6" customHeight="1" x14ac:dyDescent="0.2">
      <c r="A8" s="103"/>
      <c r="B8" s="84"/>
      <c r="C8" s="101"/>
      <c r="D8" s="87"/>
      <c r="E8" s="106"/>
      <c r="F8" s="93"/>
    </row>
    <row r="9" spans="1:6" ht="10.9" customHeight="1" x14ac:dyDescent="0.2">
      <c r="A9" s="103"/>
      <c r="B9" s="84"/>
      <c r="C9" s="101"/>
      <c r="D9" s="87"/>
      <c r="E9" s="106"/>
      <c r="F9" s="93"/>
    </row>
    <row r="10" spans="1:6" ht="4.1500000000000004" hidden="1" customHeight="1" x14ac:dyDescent="0.2">
      <c r="A10" s="103"/>
      <c r="B10" s="84"/>
      <c r="C10" s="44"/>
      <c r="D10" s="87"/>
      <c r="E10" s="45"/>
      <c r="F10" s="46"/>
    </row>
    <row r="11" spans="1:6" ht="13.15" hidden="1" customHeight="1" x14ac:dyDescent="0.2">
      <c r="A11" s="104"/>
      <c r="B11" s="85"/>
      <c r="C11" s="47"/>
      <c r="D11" s="8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162</v>
      </c>
      <c r="B13" s="52" t="s">
        <v>163</v>
      </c>
      <c r="C13" s="53" t="s">
        <v>164</v>
      </c>
      <c r="D13" s="54">
        <v>9047200</v>
      </c>
      <c r="E13" s="55">
        <v>8638907.5800000001</v>
      </c>
      <c r="F13" s="56">
        <f>IF(OR(D13="-",IF(E13="-",0,E13)&gt;=IF(D13="-",0,D13)),"-",IF(D13="-",0,D13)-IF(E13="-",0,E13))</f>
        <v>408292.41999999993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165</v>
      </c>
      <c r="B15" s="52" t="s">
        <v>163</v>
      </c>
      <c r="C15" s="53" t="s">
        <v>166</v>
      </c>
      <c r="D15" s="54">
        <v>5083700</v>
      </c>
      <c r="E15" s="55">
        <v>4677548.66</v>
      </c>
      <c r="F15" s="56">
        <f t="shared" ref="F15:F46" si="0">IF(OR(D15="-",IF(E15="-",0,E15)&gt;=IF(D15="-",0,D15)),"-",IF(D15="-",0,D15)-IF(E15="-",0,E15))</f>
        <v>406151.33999999985</v>
      </c>
    </row>
    <row r="16" spans="1:6" ht="56.25" x14ac:dyDescent="0.2">
      <c r="A16" s="24" t="s">
        <v>167</v>
      </c>
      <c r="B16" s="63" t="s">
        <v>163</v>
      </c>
      <c r="C16" s="26" t="s">
        <v>168</v>
      </c>
      <c r="D16" s="27">
        <v>4270500</v>
      </c>
      <c r="E16" s="64">
        <v>3870564.81</v>
      </c>
      <c r="F16" s="65">
        <f t="shared" si="0"/>
        <v>399935.18999999994</v>
      </c>
    </row>
    <row r="17" spans="1:6" ht="22.5" x14ac:dyDescent="0.2">
      <c r="A17" s="24" t="s">
        <v>169</v>
      </c>
      <c r="B17" s="63" t="s">
        <v>163</v>
      </c>
      <c r="C17" s="26" t="s">
        <v>170</v>
      </c>
      <c r="D17" s="27">
        <v>4270500</v>
      </c>
      <c r="E17" s="64">
        <v>3870564.81</v>
      </c>
      <c r="F17" s="65">
        <f t="shared" si="0"/>
        <v>399935.18999999994</v>
      </c>
    </row>
    <row r="18" spans="1:6" ht="22.5" x14ac:dyDescent="0.2">
      <c r="A18" s="24" t="s">
        <v>171</v>
      </c>
      <c r="B18" s="63" t="s">
        <v>163</v>
      </c>
      <c r="C18" s="26" t="s">
        <v>172</v>
      </c>
      <c r="D18" s="27">
        <v>3037700</v>
      </c>
      <c r="E18" s="64">
        <v>2806745.41</v>
      </c>
      <c r="F18" s="65">
        <f t="shared" si="0"/>
        <v>230954.58999999985</v>
      </c>
    </row>
    <row r="19" spans="1:6" ht="33.75" x14ac:dyDescent="0.2">
      <c r="A19" s="24" t="s">
        <v>173</v>
      </c>
      <c r="B19" s="63" t="s">
        <v>163</v>
      </c>
      <c r="C19" s="26" t="s">
        <v>174</v>
      </c>
      <c r="D19" s="27">
        <v>242100</v>
      </c>
      <c r="E19" s="64">
        <v>226728.78</v>
      </c>
      <c r="F19" s="65">
        <f t="shared" si="0"/>
        <v>15371.220000000001</v>
      </c>
    </row>
    <row r="20" spans="1:6" ht="33.75" x14ac:dyDescent="0.2">
      <c r="A20" s="24" t="s">
        <v>175</v>
      </c>
      <c r="B20" s="63" t="s">
        <v>163</v>
      </c>
      <c r="C20" s="26" t="s">
        <v>176</v>
      </c>
      <c r="D20" s="27">
        <v>990700</v>
      </c>
      <c r="E20" s="64">
        <v>837090.62</v>
      </c>
      <c r="F20" s="65">
        <f t="shared" si="0"/>
        <v>153609.38</v>
      </c>
    </row>
    <row r="21" spans="1:6" ht="22.5" x14ac:dyDescent="0.2">
      <c r="A21" s="24" t="s">
        <v>177</v>
      </c>
      <c r="B21" s="63" t="s">
        <v>163</v>
      </c>
      <c r="C21" s="26" t="s">
        <v>178</v>
      </c>
      <c r="D21" s="27">
        <v>782600</v>
      </c>
      <c r="E21" s="64">
        <v>781481.99</v>
      </c>
      <c r="F21" s="65">
        <f t="shared" si="0"/>
        <v>1118.0100000000093</v>
      </c>
    </row>
    <row r="22" spans="1:6" ht="22.5" x14ac:dyDescent="0.2">
      <c r="A22" s="24" t="s">
        <v>179</v>
      </c>
      <c r="B22" s="63" t="s">
        <v>163</v>
      </c>
      <c r="C22" s="26" t="s">
        <v>180</v>
      </c>
      <c r="D22" s="27">
        <v>782600</v>
      </c>
      <c r="E22" s="64">
        <v>781481.99</v>
      </c>
      <c r="F22" s="65">
        <f t="shared" si="0"/>
        <v>1118.0100000000093</v>
      </c>
    </row>
    <row r="23" spans="1:6" ht="22.5" x14ac:dyDescent="0.2">
      <c r="A23" s="24" t="s">
        <v>181</v>
      </c>
      <c r="B23" s="63" t="s">
        <v>163</v>
      </c>
      <c r="C23" s="26" t="s">
        <v>182</v>
      </c>
      <c r="D23" s="27">
        <v>782600</v>
      </c>
      <c r="E23" s="64">
        <v>781481.99</v>
      </c>
      <c r="F23" s="65">
        <f t="shared" si="0"/>
        <v>1118.0100000000093</v>
      </c>
    </row>
    <row r="24" spans="1:6" x14ac:dyDescent="0.2">
      <c r="A24" s="24" t="s">
        <v>183</v>
      </c>
      <c r="B24" s="63" t="s">
        <v>163</v>
      </c>
      <c r="C24" s="26" t="s">
        <v>184</v>
      </c>
      <c r="D24" s="27">
        <v>30600</v>
      </c>
      <c r="E24" s="64">
        <v>25501.86</v>
      </c>
      <c r="F24" s="65">
        <f t="shared" si="0"/>
        <v>5098.1399999999994</v>
      </c>
    </row>
    <row r="25" spans="1:6" x14ac:dyDescent="0.2">
      <c r="A25" s="24" t="s">
        <v>185</v>
      </c>
      <c r="B25" s="63" t="s">
        <v>163</v>
      </c>
      <c r="C25" s="26" t="s">
        <v>186</v>
      </c>
      <c r="D25" s="27">
        <v>25600</v>
      </c>
      <c r="E25" s="64">
        <v>25501.86</v>
      </c>
      <c r="F25" s="65">
        <f t="shared" si="0"/>
        <v>98.139999999999418</v>
      </c>
    </row>
    <row r="26" spans="1:6" ht="22.5" x14ac:dyDescent="0.2">
      <c r="A26" s="24" t="s">
        <v>187</v>
      </c>
      <c r="B26" s="63" t="s">
        <v>163</v>
      </c>
      <c r="C26" s="26" t="s">
        <v>188</v>
      </c>
      <c r="D26" s="27">
        <v>9000</v>
      </c>
      <c r="E26" s="64">
        <v>8999.83</v>
      </c>
      <c r="F26" s="65">
        <f t="shared" si="0"/>
        <v>0.17000000000007276</v>
      </c>
    </row>
    <row r="27" spans="1:6" x14ac:dyDescent="0.2">
      <c r="A27" s="24" t="s">
        <v>189</v>
      </c>
      <c r="B27" s="63" t="s">
        <v>163</v>
      </c>
      <c r="C27" s="26" t="s">
        <v>190</v>
      </c>
      <c r="D27" s="27">
        <v>5300</v>
      </c>
      <c r="E27" s="64">
        <v>5236</v>
      </c>
      <c r="F27" s="65">
        <f t="shared" si="0"/>
        <v>64</v>
      </c>
    </row>
    <row r="28" spans="1:6" x14ac:dyDescent="0.2">
      <c r="A28" s="24" t="s">
        <v>191</v>
      </c>
      <c r="B28" s="63" t="s">
        <v>163</v>
      </c>
      <c r="C28" s="26" t="s">
        <v>192</v>
      </c>
      <c r="D28" s="27">
        <v>11300</v>
      </c>
      <c r="E28" s="64">
        <v>11266.03</v>
      </c>
      <c r="F28" s="65">
        <f t="shared" si="0"/>
        <v>33.969999999999345</v>
      </c>
    </row>
    <row r="29" spans="1:6" x14ac:dyDescent="0.2">
      <c r="A29" s="24" t="s">
        <v>193</v>
      </c>
      <c r="B29" s="63" t="s">
        <v>163</v>
      </c>
      <c r="C29" s="26" t="s">
        <v>194</v>
      </c>
      <c r="D29" s="27">
        <v>5000</v>
      </c>
      <c r="E29" s="64" t="s">
        <v>43</v>
      </c>
      <c r="F29" s="65">
        <f t="shared" si="0"/>
        <v>5000</v>
      </c>
    </row>
    <row r="30" spans="1:6" ht="33.75" x14ac:dyDescent="0.2">
      <c r="A30" s="51" t="s">
        <v>195</v>
      </c>
      <c r="B30" s="52" t="s">
        <v>163</v>
      </c>
      <c r="C30" s="53" t="s">
        <v>196</v>
      </c>
      <c r="D30" s="54">
        <v>683300</v>
      </c>
      <c r="E30" s="55">
        <v>683097.8</v>
      </c>
      <c r="F30" s="56">
        <f t="shared" si="0"/>
        <v>202.19999999995343</v>
      </c>
    </row>
    <row r="31" spans="1:6" ht="56.25" x14ac:dyDescent="0.2">
      <c r="A31" s="24" t="s">
        <v>167</v>
      </c>
      <c r="B31" s="63" t="s">
        <v>163</v>
      </c>
      <c r="C31" s="26" t="s">
        <v>197</v>
      </c>
      <c r="D31" s="27">
        <v>683300</v>
      </c>
      <c r="E31" s="64">
        <v>683097.8</v>
      </c>
      <c r="F31" s="65">
        <f t="shared" si="0"/>
        <v>202.19999999995343</v>
      </c>
    </row>
    <row r="32" spans="1:6" ht="22.5" x14ac:dyDescent="0.2">
      <c r="A32" s="24" t="s">
        <v>169</v>
      </c>
      <c r="B32" s="63" t="s">
        <v>163</v>
      </c>
      <c r="C32" s="26" t="s">
        <v>198</v>
      </c>
      <c r="D32" s="27">
        <v>683300</v>
      </c>
      <c r="E32" s="64">
        <v>683097.8</v>
      </c>
      <c r="F32" s="65">
        <f t="shared" si="0"/>
        <v>202.19999999995343</v>
      </c>
    </row>
    <row r="33" spans="1:6" ht="22.5" x14ac:dyDescent="0.2">
      <c r="A33" s="24" t="s">
        <v>171</v>
      </c>
      <c r="B33" s="63" t="s">
        <v>163</v>
      </c>
      <c r="C33" s="26" t="s">
        <v>199</v>
      </c>
      <c r="D33" s="27">
        <v>494900</v>
      </c>
      <c r="E33" s="64">
        <v>494843.51</v>
      </c>
      <c r="F33" s="65">
        <f t="shared" si="0"/>
        <v>56.489999999990687</v>
      </c>
    </row>
    <row r="34" spans="1:6" ht="33.75" x14ac:dyDescent="0.2">
      <c r="A34" s="24" t="s">
        <v>173</v>
      </c>
      <c r="B34" s="63" t="s">
        <v>163</v>
      </c>
      <c r="C34" s="26" t="s">
        <v>200</v>
      </c>
      <c r="D34" s="27">
        <v>37500</v>
      </c>
      <c r="E34" s="64">
        <v>37443.550000000003</v>
      </c>
      <c r="F34" s="65">
        <f t="shared" si="0"/>
        <v>56.44999999999709</v>
      </c>
    </row>
    <row r="35" spans="1:6" ht="33.75" x14ac:dyDescent="0.2">
      <c r="A35" s="24" t="s">
        <v>175</v>
      </c>
      <c r="B35" s="63" t="s">
        <v>163</v>
      </c>
      <c r="C35" s="26" t="s">
        <v>201</v>
      </c>
      <c r="D35" s="27">
        <v>150900</v>
      </c>
      <c r="E35" s="64">
        <v>150810.74</v>
      </c>
      <c r="F35" s="65">
        <f t="shared" si="0"/>
        <v>89.260000000009313</v>
      </c>
    </row>
    <row r="36" spans="1:6" ht="45" x14ac:dyDescent="0.2">
      <c r="A36" s="51" t="s">
        <v>202</v>
      </c>
      <c r="B36" s="52" t="s">
        <v>163</v>
      </c>
      <c r="C36" s="53" t="s">
        <v>203</v>
      </c>
      <c r="D36" s="54">
        <v>4331900</v>
      </c>
      <c r="E36" s="55">
        <v>3931140.2</v>
      </c>
      <c r="F36" s="56">
        <f t="shared" si="0"/>
        <v>400759.79999999981</v>
      </c>
    </row>
    <row r="37" spans="1:6" ht="56.25" x14ac:dyDescent="0.2">
      <c r="A37" s="24" t="s">
        <v>167</v>
      </c>
      <c r="B37" s="63" t="s">
        <v>163</v>
      </c>
      <c r="C37" s="26" t="s">
        <v>204</v>
      </c>
      <c r="D37" s="27">
        <v>3587200</v>
      </c>
      <c r="E37" s="64">
        <v>3187467.01</v>
      </c>
      <c r="F37" s="65">
        <f t="shared" si="0"/>
        <v>399732.99000000022</v>
      </c>
    </row>
    <row r="38" spans="1:6" ht="22.5" x14ac:dyDescent="0.2">
      <c r="A38" s="24" t="s">
        <v>169</v>
      </c>
      <c r="B38" s="63" t="s">
        <v>163</v>
      </c>
      <c r="C38" s="26" t="s">
        <v>205</v>
      </c>
      <c r="D38" s="27">
        <v>3587200</v>
      </c>
      <c r="E38" s="64">
        <v>3187467.01</v>
      </c>
      <c r="F38" s="65">
        <f t="shared" si="0"/>
        <v>399732.99000000022</v>
      </c>
    </row>
    <row r="39" spans="1:6" ht="22.5" x14ac:dyDescent="0.2">
      <c r="A39" s="24" t="s">
        <v>171</v>
      </c>
      <c r="B39" s="63" t="s">
        <v>163</v>
      </c>
      <c r="C39" s="26" t="s">
        <v>206</v>
      </c>
      <c r="D39" s="27">
        <v>2542800</v>
      </c>
      <c r="E39" s="64">
        <v>2311901.9</v>
      </c>
      <c r="F39" s="65">
        <f t="shared" si="0"/>
        <v>230898.10000000009</v>
      </c>
    </row>
    <row r="40" spans="1:6" ht="33.75" x14ac:dyDescent="0.2">
      <c r="A40" s="24" t="s">
        <v>173</v>
      </c>
      <c r="B40" s="63" t="s">
        <v>163</v>
      </c>
      <c r="C40" s="26" t="s">
        <v>207</v>
      </c>
      <c r="D40" s="27">
        <v>204600</v>
      </c>
      <c r="E40" s="64">
        <v>189285.23</v>
      </c>
      <c r="F40" s="65">
        <f t="shared" si="0"/>
        <v>15314.76999999999</v>
      </c>
    </row>
    <row r="41" spans="1:6" ht="33.75" x14ac:dyDescent="0.2">
      <c r="A41" s="24" t="s">
        <v>175</v>
      </c>
      <c r="B41" s="63" t="s">
        <v>163</v>
      </c>
      <c r="C41" s="26" t="s">
        <v>208</v>
      </c>
      <c r="D41" s="27">
        <v>839800</v>
      </c>
      <c r="E41" s="64">
        <v>686279.88</v>
      </c>
      <c r="F41" s="65">
        <f t="shared" si="0"/>
        <v>153520.12</v>
      </c>
    </row>
    <row r="42" spans="1:6" ht="22.5" x14ac:dyDescent="0.2">
      <c r="A42" s="24" t="s">
        <v>177</v>
      </c>
      <c r="B42" s="63" t="s">
        <v>163</v>
      </c>
      <c r="C42" s="26" t="s">
        <v>209</v>
      </c>
      <c r="D42" s="27">
        <v>744700</v>
      </c>
      <c r="E42" s="64">
        <v>743673.19</v>
      </c>
      <c r="F42" s="65">
        <f t="shared" si="0"/>
        <v>1026.8100000000559</v>
      </c>
    </row>
    <row r="43" spans="1:6" ht="22.5" x14ac:dyDescent="0.2">
      <c r="A43" s="24" t="s">
        <v>179</v>
      </c>
      <c r="B43" s="63" t="s">
        <v>163</v>
      </c>
      <c r="C43" s="26" t="s">
        <v>210</v>
      </c>
      <c r="D43" s="27">
        <v>744700</v>
      </c>
      <c r="E43" s="64">
        <v>743673.19</v>
      </c>
      <c r="F43" s="65">
        <f t="shared" si="0"/>
        <v>1026.8100000000559</v>
      </c>
    </row>
    <row r="44" spans="1:6" ht="22.5" x14ac:dyDescent="0.2">
      <c r="A44" s="24" t="s">
        <v>181</v>
      </c>
      <c r="B44" s="63" t="s">
        <v>163</v>
      </c>
      <c r="C44" s="26" t="s">
        <v>211</v>
      </c>
      <c r="D44" s="27">
        <v>744700</v>
      </c>
      <c r="E44" s="64">
        <v>743673.19</v>
      </c>
      <c r="F44" s="65">
        <f t="shared" si="0"/>
        <v>1026.8100000000559</v>
      </c>
    </row>
    <row r="45" spans="1:6" x14ac:dyDescent="0.2">
      <c r="A45" s="51" t="s">
        <v>212</v>
      </c>
      <c r="B45" s="52" t="s">
        <v>163</v>
      </c>
      <c r="C45" s="53" t="s">
        <v>213</v>
      </c>
      <c r="D45" s="54">
        <v>5000</v>
      </c>
      <c r="E45" s="55">
        <v>0</v>
      </c>
      <c r="F45" s="56">
        <f t="shared" si="0"/>
        <v>5000</v>
      </c>
    </row>
    <row r="46" spans="1:6" x14ac:dyDescent="0.2">
      <c r="A46" s="24" t="s">
        <v>183</v>
      </c>
      <c r="B46" s="63" t="s">
        <v>163</v>
      </c>
      <c r="C46" s="26" t="s">
        <v>214</v>
      </c>
      <c r="D46" s="27">
        <v>5000</v>
      </c>
      <c r="E46" s="64">
        <v>0</v>
      </c>
      <c r="F46" s="65">
        <f t="shared" si="0"/>
        <v>5000</v>
      </c>
    </row>
    <row r="47" spans="1:6" x14ac:dyDescent="0.2">
      <c r="A47" s="24" t="s">
        <v>193</v>
      </c>
      <c r="B47" s="63" t="s">
        <v>163</v>
      </c>
      <c r="C47" s="26" t="s">
        <v>215</v>
      </c>
      <c r="D47" s="27">
        <v>5000</v>
      </c>
      <c r="E47" s="64">
        <v>0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216</v>
      </c>
      <c r="B48" s="52" t="s">
        <v>163</v>
      </c>
      <c r="C48" s="53" t="s">
        <v>217</v>
      </c>
      <c r="D48" s="54">
        <v>63500</v>
      </c>
      <c r="E48" s="55">
        <v>63310.66</v>
      </c>
      <c r="F48" s="56">
        <f t="shared" si="1"/>
        <v>189.33999999999651</v>
      </c>
    </row>
    <row r="49" spans="1:6" ht="22.5" x14ac:dyDescent="0.2">
      <c r="A49" s="24" t="s">
        <v>177</v>
      </c>
      <c r="B49" s="63" t="s">
        <v>163</v>
      </c>
      <c r="C49" s="26" t="s">
        <v>218</v>
      </c>
      <c r="D49" s="27">
        <v>37900</v>
      </c>
      <c r="E49" s="64">
        <v>37808.800000000003</v>
      </c>
      <c r="F49" s="65">
        <f t="shared" si="1"/>
        <v>91.19999999999709</v>
      </c>
    </row>
    <row r="50" spans="1:6" ht="22.5" x14ac:dyDescent="0.2">
      <c r="A50" s="24" t="s">
        <v>179</v>
      </c>
      <c r="B50" s="63" t="s">
        <v>163</v>
      </c>
      <c r="C50" s="26" t="s">
        <v>219</v>
      </c>
      <c r="D50" s="27">
        <v>37900</v>
      </c>
      <c r="E50" s="64">
        <v>37808.800000000003</v>
      </c>
      <c r="F50" s="65">
        <f t="shared" si="1"/>
        <v>91.19999999999709</v>
      </c>
    </row>
    <row r="51" spans="1:6" ht="22.5" x14ac:dyDescent="0.2">
      <c r="A51" s="24" t="s">
        <v>181</v>
      </c>
      <c r="B51" s="63" t="s">
        <v>163</v>
      </c>
      <c r="C51" s="26" t="s">
        <v>220</v>
      </c>
      <c r="D51" s="27">
        <v>37900</v>
      </c>
      <c r="E51" s="64">
        <v>37808.800000000003</v>
      </c>
      <c r="F51" s="65">
        <f t="shared" si="1"/>
        <v>91.19999999999709</v>
      </c>
    </row>
    <row r="52" spans="1:6" x14ac:dyDescent="0.2">
      <c r="A52" s="24" t="s">
        <v>183</v>
      </c>
      <c r="B52" s="63" t="s">
        <v>163</v>
      </c>
      <c r="C52" s="26" t="s">
        <v>221</v>
      </c>
      <c r="D52" s="27">
        <v>25600</v>
      </c>
      <c r="E52" s="64">
        <v>25501.86</v>
      </c>
      <c r="F52" s="65">
        <f t="shared" si="1"/>
        <v>98.139999999999418</v>
      </c>
    </row>
    <row r="53" spans="1:6" x14ac:dyDescent="0.2">
      <c r="A53" s="24" t="s">
        <v>185</v>
      </c>
      <c r="B53" s="63" t="s">
        <v>163</v>
      </c>
      <c r="C53" s="26" t="s">
        <v>222</v>
      </c>
      <c r="D53" s="27">
        <v>25600</v>
      </c>
      <c r="E53" s="64">
        <v>25501.86</v>
      </c>
      <c r="F53" s="65">
        <f t="shared" si="1"/>
        <v>98.139999999999418</v>
      </c>
    </row>
    <row r="54" spans="1:6" ht="22.5" x14ac:dyDescent="0.2">
      <c r="A54" s="24" t="s">
        <v>187</v>
      </c>
      <c r="B54" s="63" t="s">
        <v>163</v>
      </c>
      <c r="C54" s="26" t="s">
        <v>223</v>
      </c>
      <c r="D54" s="27">
        <v>9000</v>
      </c>
      <c r="E54" s="64">
        <v>8999.83</v>
      </c>
      <c r="F54" s="65">
        <f t="shared" si="1"/>
        <v>0.17000000000007276</v>
      </c>
    </row>
    <row r="55" spans="1:6" x14ac:dyDescent="0.2">
      <c r="A55" s="24" t="s">
        <v>189</v>
      </c>
      <c r="B55" s="63" t="s">
        <v>163</v>
      </c>
      <c r="C55" s="26" t="s">
        <v>224</v>
      </c>
      <c r="D55" s="27">
        <v>5300</v>
      </c>
      <c r="E55" s="64">
        <v>5236</v>
      </c>
      <c r="F55" s="65">
        <f t="shared" si="1"/>
        <v>64</v>
      </c>
    </row>
    <row r="56" spans="1:6" x14ac:dyDescent="0.2">
      <c r="A56" s="24" t="s">
        <v>191</v>
      </c>
      <c r="B56" s="63" t="s">
        <v>163</v>
      </c>
      <c r="C56" s="26" t="s">
        <v>225</v>
      </c>
      <c r="D56" s="27">
        <v>11300</v>
      </c>
      <c r="E56" s="64">
        <v>11266.03</v>
      </c>
      <c r="F56" s="65">
        <f t="shared" si="1"/>
        <v>33.969999999999345</v>
      </c>
    </row>
    <row r="57" spans="1:6" x14ac:dyDescent="0.2">
      <c r="A57" s="51" t="s">
        <v>226</v>
      </c>
      <c r="B57" s="52" t="s">
        <v>163</v>
      </c>
      <c r="C57" s="53" t="s">
        <v>227</v>
      </c>
      <c r="D57" s="54">
        <v>192700</v>
      </c>
      <c r="E57" s="55">
        <v>192700</v>
      </c>
      <c r="F57" s="56">
        <v>0</v>
      </c>
    </row>
    <row r="58" spans="1:6" ht="56.25" x14ac:dyDescent="0.2">
      <c r="A58" s="24" t="s">
        <v>167</v>
      </c>
      <c r="B58" s="63" t="s">
        <v>163</v>
      </c>
      <c r="C58" s="26" t="s">
        <v>228</v>
      </c>
      <c r="D58" s="27">
        <v>191700</v>
      </c>
      <c r="E58" s="64">
        <v>191700</v>
      </c>
      <c r="F58" s="65">
        <v>0</v>
      </c>
    </row>
    <row r="59" spans="1:6" ht="22.5" x14ac:dyDescent="0.2">
      <c r="A59" s="24" t="s">
        <v>169</v>
      </c>
      <c r="B59" s="63" t="s">
        <v>163</v>
      </c>
      <c r="C59" s="26" t="s">
        <v>229</v>
      </c>
      <c r="D59" s="27">
        <v>191700</v>
      </c>
      <c r="E59" s="64">
        <v>191700</v>
      </c>
      <c r="F59" s="65">
        <v>0</v>
      </c>
    </row>
    <row r="60" spans="1:6" ht="22.5" x14ac:dyDescent="0.2">
      <c r="A60" s="24" t="s">
        <v>171</v>
      </c>
      <c r="B60" s="63" t="s">
        <v>163</v>
      </c>
      <c r="C60" s="26" t="s">
        <v>230</v>
      </c>
      <c r="D60" s="27">
        <v>148162.79999999999</v>
      </c>
      <c r="E60" s="64">
        <v>148162.79999999999</v>
      </c>
      <c r="F60" s="65">
        <v>0</v>
      </c>
    </row>
    <row r="61" spans="1:6" ht="33.75" x14ac:dyDescent="0.2">
      <c r="A61" s="24" t="s">
        <v>175</v>
      </c>
      <c r="B61" s="63" t="s">
        <v>163</v>
      </c>
      <c r="C61" s="26" t="s">
        <v>231</v>
      </c>
      <c r="D61" s="27">
        <v>43537.2</v>
      </c>
      <c r="E61" s="64">
        <v>43537.2</v>
      </c>
      <c r="F61" s="65">
        <v>0</v>
      </c>
    </row>
    <row r="62" spans="1:6" ht="22.5" x14ac:dyDescent="0.2">
      <c r="A62" s="24" t="s">
        <v>177</v>
      </c>
      <c r="B62" s="63" t="s">
        <v>163</v>
      </c>
      <c r="C62" s="26" t="s">
        <v>232</v>
      </c>
      <c r="D62" s="27">
        <v>1000</v>
      </c>
      <c r="E62" s="64">
        <v>1000</v>
      </c>
      <c r="F62" s="65">
        <v>0</v>
      </c>
    </row>
    <row r="63" spans="1:6" ht="22.5" x14ac:dyDescent="0.2">
      <c r="A63" s="24" t="s">
        <v>179</v>
      </c>
      <c r="B63" s="63" t="s">
        <v>163</v>
      </c>
      <c r="C63" s="26" t="s">
        <v>233</v>
      </c>
      <c r="D63" s="27">
        <v>1000</v>
      </c>
      <c r="E63" s="64">
        <v>1000</v>
      </c>
      <c r="F63" s="65">
        <v>0</v>
      </c>
    </row>
    <row r="64" spans="1:6" ht="22.5" x14ac:dyDescent="0.2">
      <c r="A64" s="24" t="s">
        <v>181</v>
      </c>
      <c r="B64" s="63" t="s">
        <v>163</v>
      </c>
      <c r="C64" s="26" t="s">
        <v>234</v>
      </c>
      <c r="D64" s="27">
        <v>1000</v>
      </c>
      <c r="E64" s="64">
        <v>1000</v>
      </c>
      <c r="F64" s="65">
        <v>0</v>
      </c>
    </row>
    <row r="65" spans="1:6" x14ac:dyDescent="0.2">
      <c r="A65" s="51" t="s">
        <v>235</v>
      </c>
      <c r="B65" s="52" t="s">
        <v>163</v>
      </c>
      <c r="C65" s="53" t="s">
        <v>236</v>
      </c>
      <c r="D65" s="54">
        <v>192700</v>
      </c>
      <c r="E65" s="55">
        <v>192700</v>
      </c>
      <c r="F65" s="56">
        <v>0</v>
      </c>
    </row>
    <row r="66" spans="1:6" ht="56.25" x14ac:dyDescent="0.2">
      <c r="A66" s="24" t="s">
        <v>167</v>
      </c>
      <c r="B66" s="63" t="s">
        <v>163</v>
      </c>
      <c r="C66" s="26" t="s">
        <v>237</v>
      </c>
      <c r="D66" s="27">
        <v>191700</v>
      </c>
      <c r="E66" s="64">
        <v>191700</v>
      </c>
      <c r="F66" s="65" t="str">
        <f t="shared" si="1"/>
        <v>-</v>
      </c>
    </row>
    <row r="67" spans="1:6" ht="22.5" x14ac:dyDescent="0.2">
      <c r="A67" s="24" t="s">
        <v>169</v>
      </c>
      <c r="B67" s="63" t="s">
        <v>163</v>
      </c>
      <c r="C67" s="26" t="s">
        <v>238</v>
      </c>
      <c r="D67" s="27">
        <v>191700</v>
      </c>
      <c r="E67" s="64">
        <v>191700</v>
      </c>
      <c r="F67" s="65">
        <v>0</v>
      </c>
    </row>
    <row r="68" spans="1:6" ht="22.5" x14ac:dyDescent="0.2">
      <c r="A68" s="24" t="s">
        <v>171</v>
      </c>
      <c r="B68" s="63" t="s">
        <v>163</v>
      </c>
      <c r="C68" s="26" t="s">
        <v>239</v>
      </c>
      <c r="D68" s="27">
        <v>148162.79999999999</v>
      </c>
      <c r="E68" s="64">
        <v>148162.79999999999</v>
      </c>
      <c r="F68" s="65">
        <v>0</v>
      </c>
    </row>
    <row r="69" spans="1:6" ht="33.75" x14ac:dyDescent="0.2">
      <c r="A69" s="24" t="s">
        <v>175</v>
      </c>
      <c r="B69" s="63" t="s">
        <v>163</v>
      </c>
      <c r="C69" s="26" t="s">
        <v>240</v>
      </c>
      <c r="D69" s="27">
        <v>43537.2</v>
      </c>
      <c r="E69" s="64">
        <v>43537.2</v>
      </c>
      <c r="F69" s="65">
        <v>0</v>
      </c>
    </row>
    <row r="70" spans="1:6" ht="22.5" x14ac:dyDescent="0.2">
      <c r="A70" s="24" t="s">
        <v>177</v>
      </c>
      <c r="B70" s="63" t="s">
        <v>163</v>
      </c>
      <c r="C70" s="26" t="s">
        <v>241</v>
      </c>
      <c r="D70" s="27">
        <v>1000</v>
      </c>
      <c r="E70" s="64">
        <v>1000</v>
      </c>
      <c r="F70" s="65">
        <v>0</v>
      </c>
    </row>
    <row r="71" spans="1:6" ht="22.5" x14ac:dyDescent="0.2">
      <c r="A71" s="24" t="s">
        <v>179</v>
      </c>
      <c r="B71" s="63" t="s">
        <v>163</v>
      </c>
      <c r="C71" s="26" t="s">
        <v>242</v>
      </c>
      <c r="D71" s="27">
        <v>1000</v>
      </c>
      <c r="E71" s="64">
        <v>1000</v>
      </c>
      <c r="F71" s="65">
        <v>0</v>
      </c>
    </row>
    <row r="72" spans="1:6" ht="22.5" x14ac:dyDescent="0.2">
      <c r="A72" s="24" t="s">
        <v>181</v>
      </c>
      <c r="B72" s="63" t="s">
        <v>163</v>
      </c>
      <c r="C72" s="26" t="s">
        <v>243</v>
      </c>
      <c r="D72" s="27">
        <v>1000</v>
      </c>
      <c r="E72" s="64">
        <v>1000</v>
      </c>
      <c r="F72" s="65">
        <v>0</v>
      </c>
    </row>
    <row r="73" spans="1:6" ht="22.5" x14ac:dyDescent="0.2">
      <c r="A73" s="51" t="s">
        <v>244</v>
      </c>
      <c r="B73" s="52" t="s">
        <v>163</v>
      </c>
      <c r="C73" s="53" t="s">
        <v>245</v>
      </c>
      <c r="D73" s="54">
        <v>15100</v>
      </c>
      <c r="E73" s="55">
        <v>15012</v>
      </c>
      <c r="F73" s="56">
        <f t="shared" si="1"/>
        <v>88</v>
      </c>
    </row>
    <row r="74" spans="1:6" ht="22.5" x14ac:dyDescent="0.2">
      <c r="A74" s="24" t="s">
        <v>177</v>
      </c>
      <c r="B74" s="63" t="s">
        <v>163</v>
      </c>
      <c r="C74" s="26" t="s">
        <v>246</v>
      </c>
      <c r="D74" s="27">
        <v>15100</v>
      </c>
      <c r="E74" s="64">
        <v>15012</v>
      </c>
      <c r="F74" s="65">
        <f t="shared" si="1"/>
        <v>88</v>
      </c>
    </row>
    <row r="75" spans="1:6" ht="22.5" x14ac:dyDescent="0.2">
      <c r="A75" s="24" t="s">
        <v>179</v>
      </c>
      <c r="B75" s="63" t="s">
        <v>163</v>
      </c>
      <c r="C75" s="26" t="s">
        <v>247</v>
      </c>
      <c r="D75" s="27">
        <v>15100</v>
      </c>
      <c r="E75" s="64">
        <v>15012</v>
      </c>
      <c r="F75" s="65">
        <f t="shared" si="1"/>
        <v>88</v>
      </c>
    </row>
    <row r="76" spans="1:6" ht="22.5" x14ac:dyDescent="0.2">
      <c r="A76" s="24" t="s">
        <v>181</v>
      </c>
      <c r="B76" s="63" t="s">
        <v>163</v>
      </c>
      <c r="C76" s="26" t="s">
        <v>248</v>
      </c>
      <c r="D76" s="27">
        <v>15100</v>
      </c>
      <c r="E76" s="64">
        <v>15012</v>
      </c>
      <c r="F76" s="65">
        <f t="shared" si="1"/>
        <v>88</v>
      </c>
    </row>
    <row r="77" spans="1:6" ht="33.75" x14ac:dyDescent="0.2">
      <c r="A77" s="51" t="s">
        <v>249</v>
      </c>
      <c r="B77" s="52" t="s">
        <v>163</v>
      </c>
      <c r="C77" s="53" t="s">
        <v>250</v>
      </c>
      <c r="D77" s="54">
        <v>15100</v>
      </c>
      <c r="E77" s="55">
        <v>15012</v>
      </c>
      <c r="F77" s="56">
        <f t="shared" si="1"/>
        <v>88</v>
      </c>
    </row>
    <row r="78" spans="1:6" ht="22.5" x14ac:dyDescent="0.2">
      <c r="A78" s="24" t="s">
        <v>177</v>
      </c>
      <c r="B78" s="63" t="s">
        <v>163</v>
      </c>
      <c r="C78" s="26" t="s">
        <v>251</v>
      </c>
      <c r="D78" s="27">
        <v>15100</v>
      </c>
      <c r="E78" s="64">
        <v>15012</v>
      </c>
      <c r="F78" s="65">
        <f t="shared" si="1"/>
        <v>88</v>
      </c>
    </row>
    <row r="79" spans="1:6" ht="22.5" x14ac:dyDescent="0.2">
      <c r="A79" s="24" t="s">
        <v>179</v>
      </c>
      <c r="B79" s="63" t="s">
        <v>163</v>
      </c>
      <c r="C79" s="26" t="s">
        <v>252</v>
      </c>
      <c r="D79" s="27">
        <v>15100</v>
      </c>
      <c r="E79" s="64">
        <v>15012</v>
      </c>
      <c r="F79" s="65">
        <f t="shared" ref="F79:F105" si="2">IF(OR(D79="-",IF(E79="-",0,E79)&gt;=IF(D79="-",0,D79)),"-",IF(D79="-",0,D79)-IF(E79="-",0,E79))</f>
        <v>88</v>
      </c>
    </row>
    <row r="80" spans="1:6" ht="22.5" x14ac:dyDescent="0.2">
      <c r="A80" s="24" t="s">
        <v>181</v>
      </c>
      <c r="B80" s="63" t="s">
        <v>163</v>
      </c>
      <c r="C80" s="26" t="s">
        <v>253</v>
      </c>
      <c r="D80" s="27">
        <v>15100</v>
      </c>
      <c r="E80" s="64">
        <v>15012</v>
      </c>
      <c r="F80" s="65">
        <f t="shared" si="2"/>
        <v>88</v>
      </c>
    </row>
    <row r="81" spans="1:6" x14ac:dyDescent="0.2">
      <c r="A81" s="51" t="s">
        <v>254</v>
      </c>
      <c r="B81" s="52" t="s">
        <v>163</v>
      </c>
      <c r="C81" s="53" t="s">
        <v>255</v>
      </c>
      <c r="D81" s="54">
        <v>912500</v>
      </c>
      <c r="E81" s="55">
        <v>910452.12</v>
      </c>
      <c r="F81" s="56">
        <f t="shared" si="2"/>
        <v>2047.8800000000047</v>
      </c>
    </row>
    <row r="82" spans="1:6" ht="22.5" x14ac:dyDescent="0.2">
      <c r="A82" s="24" t="s">
        <v>177</v>
      </c>
      <c r="B82" s="63" t="s">
        <v>163</v>
      </c>
      <c r="C82" s="26" t="s">
        <v>256</v>
      </c>
      <c r="D82" s="27">
        <v>905500</v>
      </c>
      <c r="E82" s="64">
        <v>903475.95</v>
      </c>
      <c r="F82" s="65">
        <f t="shared" si="2"/>
        <v>2024.0500000000466</v>
      </c>
    </row>
    <row r="83" spans="1:6" ht="22.5" x14ac:dyDescent="0.2">
      <c r="A83" s="24" t="s">
        <v>179</v>
      </c>
      <c r="B83" s="63" t="s">
        <v>163</v>
      </c>
      <c r="C83" s="26" t="s">
        <v>257</v>
      </c>
      <c r="D83" s="27">
        <v>905500</v>
      </c>
      <c r="E83" s="64">
        <v>903475.95</v>
      </c>
      <c r="F83" s="65">
        <f t="shared" si="2"/>
        <v>2024.0500000000466</v>
      </c>
    </row>
    <row r="84" spans="1:6" ht="22.5" x14ac:dyDescent="0.2">
      <c r="A84" s="24" t="s">
        <v>181</v>
      </c>
      <c r="B84" s="63" t="s">
        <v>163</v>
      </c>
      <c r="C84" s="26" t="s">
        <v>258</v>
      </c>
      <c r="D84" s="27">
        <v>905500</v>
      </c>
      <c r="E84" s="64">
        <v>903475.95</v>
      </c>
      <c r="F84" s="65">
        <f t="shared" si="2"/>
        <v>2024.0500000000466</v>
      </c>
    </row>
    <row r="85" spans="1:6" x14ac:dyDescent="0.2">
      <c r="A85" s="24" t="s">
        <v>183</v>
      </c>
      <c r="B85" s="63" t="s">
        <v>163</v>
      </c>
      <c r="C85" s="26" t="s">
        <v>259</v>
      </c>
      <c r="D85" s="27">
        <v>7000</v>
      </c>
      <c r="E85" s="64">
        <v>6976.17</v>
      </c>
      <c r="F85" s="65">
        <f t="shared" si="2"/>
        <v>23.829999999999927</v>
      </c>
    </row>
    <row r="86" spans="1:6" x14ac:dyDescent="0.2">
      <c r="A86" s="24" t="s">
        <v>185</v>
      </c>
      <c r="B86" s="63" t="s">
        <v>163</v>
      </c>
      <c r="C86" s="26" t="s">
        <v>260</v>
      </c>
      <c r="D86" s="27">
        <v>7000</v>
      </c>
      <c r="E86" s="64">
        <v>6976.17</v>
      </c>
      <c r="F86" s="65">
        <f t="shared" si="2"/>
        <v>23.829999999999927</v>
      </c>
    </row>
    <row r="87" spans="1:6" ht="22.5" x14ac:dyDescent="0.2">
      <c r="A87" s="24" t="s">
        <v>187</v>
      </c>
      <c r="B87" s="63" t="s">
        <v>163</v>
      </c>
      <c r="C87" s="26" t="s">
        <v>261</v>
      </c>
      <c r="D87" s="27">
        <v>1000</v>
      </c>
      <c r="E87" s="64">
        <v>976.17</v>
      </c>
      <c r="F87" s="65">
        <f t="shared" si="2"/>
        <v>23.830000000000041</v>
      </c>
    </row>
    <row r="88" spans="1:6" x14ac:dyDescent="0.2">
      <c r="A88" s="24" t="s">
        <v>191</v>
      </c>
      <c r="B88" s="63" t="s">
        <v>163</v>
      </c>
      <c r="C88" s="26" t="s">
        <v>262</v>
      </c>
      <c r="D88" s="27">
        <v>6000</v>
      </c>
      <c r="E88" s="64">
        <v>6000</v>
      </c>
      <c r="F88" s="65">
        <v>0</v>
      </c>
    </row>
    <row r="89" spans="1:6" x14ac:dyDescent="0.2">
      <c r="A89" s="51" t="s">
        <v>263</v>
      </c>
      <c r="B89" s="52" t="s">
        <v>163</v>
      </c>
      <c r="C89" s="53" t="s">
        <v>264</v>
      </c>
      <c r="D89" s="54">
        <v>199000</v>
      </c>
      <c r="E89" s="55">
        <v>198993.6</v>
      </c>
      <c r="F89" s="56">
        <f t="shared" si="2"/>
        <v>6.3999999999941792</v>
      </c>
    </row>
    <row r="90" spans="1:6" ht="22.5" x14ac:dyDescent="0.2">
      <c r="A90" s="24" t="s">
        <v>177</v>
      </c>
      <c r="B90" s="63" t="s">
        <v>163</v>
      </c>
      <c r="C90" s="26" t="s">
        <v>265</v>
      </c>
      <c r="D90" s="27">
        <v>199000</v>
      </c>
      <c r="E90" s="64">
        <v>198993.6</v>
      </c>
      <c r="F90" s="65">
        <f t="shared" si="2"/>
        <v>6.3999999999941792</v>
      </c>
    </row>
    <row r="91" spans="1:6" ht="22.5" x14ac:dyDescent="0.2">
      <c r="A91" s="24" t="s">
        <v>179</v>
      </c>
      <c r="B91" s="63" t="s">
        <v>163</v>
      </c>
      <c r="C91" s="26" t="s">
        <v>266</v>
      </c>
      <c r="D91" s="27">
        <v>199000</v>
      </c>
      <c r="E91" s="64">
        <v>198993.6</v>
      </c>
      <c r="F91" s="65">
        <f t="shared" si="2"/>
        <v>6.3999999999941792</v>
      </c>
    </row>
    <row r="92" spans="1:6" ht="22.5" x14ac:dyDescent="0.2">
      <c r="A92" s="24" t="s">
        <v>181</v>
      </c>
      <c r="B92" s="63" t="s">
        <v>163</v>
      </c>
      <c r="C92" s="26" t="s">
        <v>267</v>
      </c>
      <c r="D92" s="27">
        <v>199000</v>
      </c>
      <c r="E92" s="64">
        <v>198993.6</v>
      </c>
      <c r="F92" s="65">
        <f t="shared" si="2"/>
        <v>6.3999999999941792</v>
      </c>
    </row>
    <row r="93" spans="1:6" x14ac:dyDescent="0.2">
      <c r="A93" s="51" t="s">
        <v>268</v>
      </c>
      <c r="B93" s="52" t="s">
        <v>163</v>
      </c>
      <c r="C93" s="53" t="s">
        <v>269</v>
      </c>
      <c r="D93" s="54">
        <v>713500</v>
      </c>
      <c r="E93" s="55">
        <v>711458.52</v>
      </c>
      <c r="F93" s="56">
        <f t="shared" si="2"/>
        <v>2041.4799999999814</v>
      </c>
    </row>
    <row r="94" spans="1:6" ht="22.5" x14ac:dyDescent="0.2">
      <c r="A94" s="24" t="s">
        <v>177</v>
      </c>
      <c r="B94" s="63" t="s">
        <v>163</v>
      </c>
      <c r="C94" s="26" t="s">
        <v>270</v>
      </c>
      <c r="D94" s="27">
        <v>706500</v>
      </c>
      <c r="E94" s="64">
        <v>704482.35</v>
      </c>
      <c r="F94" s="65">
        <f t="shared" si="2"/>
        <v>2017.6500000000233</v>
      </c>
    </row>
    <row r="95" spans="1:6" ht="22.5" x14ac:dyDescent="0.2">
      <c r="A95" s="24" t="s">
        <v>179</v>
      </c>
      <c r="B95" s="63" t="s">
        <v>163</v>
      </c>
      <c r="C95" s="26" t="s">
        <v>271</v>
      </c>
      <c r="D95" s="27">
        <v>706500</v>
      </c>
      <c r="E95" s="64">
        <v>704482.35</v>
      </c>
      <c r="F95" s="65">
        <f t="shared" si="2"/>
        <v>2017.6500000000233</v>
      </c>
    </row>
    <row r="96" spans="1:6" ht="22.5" x14ac:dyDescent="0.2">
      <c r="A96" s="24" t="s">
        <v>181</v>
      </c>
      <c r="B96" s="63" t="s">
        <v>163</v>
      </c>
      <c r="C96" s="26" t="s">
        <v>272</v>
      </c>
      <c r="D96" s="27">
        <v>706500</v>
      </c>
      <c r="E96" s="64">
        <v>704482.35</v>
      </c>
      <c r="F96" s="65">
        <f t="shared" si="2"/>
        <v>2017.6500000000233</v>
      </c>
    </row>
    <row r="97" spans="1:6" x14ac:dyDescent="0.2">
      <c r="A97" s="24" t="s">
        <v>183</v>
      </c>
      <c r="B97" s="63" t="s">
        <v>163</v>
      </c>
      <c r="C97" s="26" t="s">
        <v>273</v>
      </c>
      <c r="D97" s="27">
        <v>7000</v>
      </c>
      <c r="E97" s="64">
        <v>6976.17</v>
      </c>
      <c r="F97" s="65">
        <f t="shared" si="2"/>
        <v>23.829999999999927</v>
      </c>
    </row>
    <row r="98" spans="1:6" x14ac:dyDescent="0.2">
      <c r="A98" s="24" t="s">
        <v>185</v>
      </c>
      <c r="B98" s="63" t="s">
        <v>163</v>
      </c>
      <c r="C98" s="26" t="s">
        <v>274</v>
      </c>
      <c r="D98" s="27">
        <v>7000</v>
      </c>
      <c r="E98" s="64">
        <v>6976.17</v>
      </c>
      <c r="F98" s="65">
        <f t="shared" si="2"/>
        <v>23.829999999999927</v>
      </c>
    </row>
    <row r="99" spans="1:6" ht="22.5" x14ac:dyDescent="0.2">
      <c r="A99" s="24" t="s">
        <v>187</v>
      </c>
      <c r="B99" s="63" t="s">
        <v>163</v>
      </c>
      <c r="C99" s="26" t="s">
        <v>275</v>
      </c>
      <c r="D99" s="27">
        <v>1000</v>
      </c>
      <c r="E99" s="64">
        <v>976.17</v>
      </c>
      <c r="F99" s="65">
        <f t="shared" si="2"/>
        <v>23.830000000000041</v>
      </c>
    </row>
    <row r="100" spans="1:6" x14ac:dyDescent="0.2">
      <c r="A100" s="24" t="s">
        <v>191</v>
      </c>
      <c r="B100" s="63" t="s">
        <v>163</v>
      </c>
      <c r="C100" s="26" t="s">
        <v>276</v>
      </c>
      <c r="D100" s="27">
        <v>6000</v>
      </c>
      <c r="E100" s="64">
        <v>6000</v>
      </c>
      <c r="F100" s="65">
        <v>0</v>
      </c>
    </row>
    <row r="101" spans="1:6" x14ac:dyDescent="0.2">
      <c r="A101" s="51" t="s">
        <v>277</v>
      </c>
      <c r="B101" s="52" t="s">
        <v>163</v>
      </c>
      <c r="C101" s="53" t="s">
        <v>278</v>
      </c>
      <c r="D101" s="54">
        <v>7500</v>
      </c>
      <c r="E101" s="55">
        <v>7500</v>
      </c>
      <c r="F101" s="56">
        <v>0</v>
      </c>
    </row>
    <row r="102" spans="1:6" ht="22.5" x14ac:dyDescent="0.2">
      <c r="A102" s="24" t="s">
        <v>177</v>
      </c>
      <c r="B102" s="63" t="s">
        <v>163</v>
      </c>
      <c r="C102" s="26" t="s">
        <v>279</v>
      </c>
      <c r="D102" s="27">
        <v>7500</v>
      </c>
      <c r="E102" s="64">
        <v>7500</v>
      </c>
      <c r="F102" s="65">
        <v>0</v>
      </c>
    </row>
    <row r="103" spans="1:6" ht="22.5" x14ac:dyDescent="0.2">
      <c r="A103" s="24" t="s">
        <v>179</v>
      </c>
      <c r="B103" s="63" t="s">
        <v>163</v>
      </c>
      <c r="C103" s="26" t="s">
        <v>280</v>
      </c>
      <c r="D103" s="27">
        <v>7500</v>
      </c>
      <c r="E103" s="64">
        <v>7500</v>
      </c>
      <c r="F103" s="65">
        <v>0</v>
      </c>
    </row>
    <row r="104" spans="1:6" ht="22.5" x14ac:dyDescent="0.2">
      <c r="A104" s="24" t="s">
        <v>181</v>
      </c>
      <c r="B104" s="63" t="s">
        <v>163</v>
      </c>
      <c r="C104" s="26" t="s">
        <v>281</v>
      </c>
      <c r="D104" s="27">
        <v>7500</v>
      </c>
      <c r="E104" s="64">
        <v>7500</v>
      </c>
      <c r="F104" s="65">
        <v>0</v>
      </c>
    </row>
    <row r="105" spans="1:6" ht="22.5" x14ac:dyDescent="0.2">
      <c r="A105" s="51" t="s">
        <v>282</v>
      </c>
      <c r="B105" s="52" t="s">
        <v>163</v>
      </c>
      <c r="C105" s="53" t="s">
        <v>283</v>
      </c>
      <c r="D105" s="54">
        <v>7500</v>
      </c>
      <c r="E105" s="55">
        <v>7500</v>
      </c>
      <c r="F105" s="56" t="str">
        <f t="shared" si="2"/>
        <v>-</v>
      </c>
    </row>
    <row r="106" spans="1:6" ht="22.5" x14ac:dyDescent="0.2">
      <c r="A106" s="24" t="s">
        <v>177</v>
      </c>
      <c r="B106" s="63" t="s">
        <v>163</v>
      </c>
      <c r="C106" s="26" t="s">
        <v>284</v>
      </c>
      <c r="D106" s="27">
        <v>7500</v>
      </c>
      <c r="E106" s="64">
        <v>7500</v>
      </c>
      <c r="F106" s="65">
        <v>0</v>
      </c>
    </row>
    <row r="107" spans="1:6" ht="22.5" x14ac:dyDescent="0.2">
      <c r="A107" s="24" t="s">
        <v>179</v>
      </c>
      <c r="B107" s="63" t="s">
        <v>163</v>
      </c>
      <c r="C107" s="26" t="s">
        <v>285</v>
      </c>
      <c r="D107" s="27">
        <v>7500</v>
      </c>
      <c r="E107" s="64">
        <v>7500</v>
      </c>
      <c r="F107" s="65">
        <v>0</v>
      </c>
    </row>
    <row r="108" spans="1:6" ht="22.5" x14ac:dyDescent="0.2">
      <c r="A108" s="24" t="s">
        <v>181</v>
      </c>
      <c r="B108" s="63" t="s">
        <v>163</v>
      </c>
      <c r="C108" s="26" t="s">
        <v>286</v>
      </c>
      <c r="D108" s="27">
        <v>7500</v>
      </c>
      <c r="E108" s="64">
        <v>7500</v>
      </c>
      <c r="F108" s="65">
        <v>0</v>
      </c>
    </row>
    <row r="109" spans="1:6" x14ac:dyDescent="0.2">
      <c r="A109" s="51" t="s">
        <v>287</v>
      </c>
      <c r="B109" s="52" t="s">
        <v>163</v>
      </c>
      <c r="C109" s="53" t="s">
        <v>288</v>
      </c>
      <c r="D109" s="54">
        <v>2773900</v>
      </c>
      <c r="E109" s="55">
        <v>2773900</v>
      </c>
      <c r="F109" s="56">
        <v>0</v>
      </c>
    </row>
    <row r="110" spans="1:6" ht="22.5" x14ac:dyDescent="0.2">
      <c r="A110" s="24" t="s">
        <v>289</v>
      </c>
      <c r="B110" s="63" t="s">
        <v>163</v>
      </c>
      <c r="C110" s="26" t="s">
        <v>290</v>
      </c>
      <c r="D110" s="27">
        <v>2773900</v>
      </c>
      <c r="E110" s="64">
        <v>2773900</v>
      </c>
      <c r="F110" s="65">
        <v>0</v>
      </c>
    </row>
    <row r="111" spans="1:6" x14ac:dyDescent="0.2">
      <c r="A111" s="24" t="s">
        <v>291</v>
      </c>
      <c r="B111" s="63" t="s">
        <v>163</v>
      </c>
      <c r="C111" s="26" t="s">
        <v>292</v>
      </c>
      <c r="D111" s="27">
        <v>2773900</v>
      </c>
      <c r="E111" s="64">
        <v>2773900</v>
      </c>
      <c r="F111" s="65">
        <v>0</v>
      </c>
    </row>
    <row r="112" spans="1:6" ht="45" x14ac:dyDescent="0.2">
      <c r="A112" s="24" t="s">
        <v>293</v>
      </c>
      <c r="B112" s="63" t="s">
        <v>163</v>
      </c>
      <c r="C112" s="26" t="s">
        <v>294</v>
      </c>
      <c r="D112" s="27">
        <v>2773900</v>
      </c>
      <c r="E112" s="64">
        <v>2773900</v>
      </c>
      <c r="F112" s="65">
        <v>0</v>
      </c>
    </row>
    <row r="113" spans="1:6" x14ac:dyDescent="0.2">
      <c r="A113" s="51" t="s">
        <v>295</v>
      </c>
      <c r="B113" s="52" t="s">
        <v>163</v>
      </c>
      <c r="C113" s="53" t="s">
        <v>296</v>
      </c>
      <c r="D113" s="54">
        <v>2773900</v>
      </c>
      <c r="E113" s="55">
        <v>2773900</v>
      </c>
      <c r="F113" s="56">
        <v>0</v>
      </c>
    </row>
    <row r="114" spans="1:6" ht="22.5" x14ac:dyDescent="0.2">
      <c r="A114" s="24" t="s">
        <v>289</v>
      </c>
      <c r="B114" s="63" t="s">
        <v>163</v>
      </c>
      <c r="C114" s="26" t="s">
        <v>297</v>
      </c>
      <c r="D114" s="27">
        <v>2773900</v>
      </c>
      <c r="E114" s="64">
        <v>2773900</v>
      </c>
      <c r="F114" s="65">
        <v>0</v>
      </c>
    </row>
    <row r="115" spans="1:6" x14ac:dyDescent="0.2">
      <c r="A115" s="24" t="s">
        <v>291</v>
      </c>
      <c r="B115" s="63" t="s">
        <v>163</v>
      </c>
      <c r="C115" s="26" t="s">
        <v>298</v>
      </c>
      <c r="D115" s="27">
        <v>2773900</v>
      </c>
      <c r="E115" s="64">
        <v>2773900</v>
      </c>
      <c r="F115" s="65">
        <v>0</v>
      </c>
    </row>
    <row r="116" spans="1:6" ht="45" x14ac:dyDescent="0.2">
      <c r="A116" s="24" t="s">
        <v>293</v>
      </c>
      <c r="B116" s="63" t="s">
        <v>163</v>
      </c>
      <c r="C116" s="26" t="s">
        <v>299</v>
      </c>
      <c r="D116" s="27">
        <v>2773900</v>
      </c>
      <c r="E116" s="64">
        <v>2773900</v>
      </c>
      <c r="F116" s="65">
        <v>0</v>
      </c>
    </row>
    <row r="117" spans="1:6" x14ac:dyDescent="0.2">
      <c r="A117" s="51" t="s">
        <v>300</v>
      </c>
      <c r="B117" s="52" t="s">
        <v>163</v>
      </c>
      <c r="C117" s="53" t="s">
        <v>301</v>
      </c>
      <c r="D117" s="54">
        <v>59800</v>
      </c>
      <c r="E117" s="55">
        <v>59794.8</v>
      </c>
      <c r="F117" s="56">
        <f t="shared" ref="F117:F124" si="3">IF(OR(D117="-",IF(E117="-",0,E117)&gt;=IF(D117="-",0,D117)),"-",IF(D117="-",0,D117)-IF(E117="-",0,E117))</f>
        <v>5.1999999999970896</v>
      </c>
    </row>
    <row r="118" spans="1:6" x14ac:dyDescent="0.2">
      <c r="A118" s="24" t="s">
        <v>302</v>
      </c>
      <c r="B118" s="63" t="s">
        <v>163</v>
      </c>
      <c r="C118" s="26" t="s">
        <v>303</v>
      </c>
      <c r="D118" s="27">
        <v>59800</v>
      </c>
      <c r="E118" s="64">
        <v>59794.8</v>
      </c>
      <c r="F118" s="65">
        <f t="shared" si="3"/>
        <v>5.1999999999970896</v>
      </c>
    </row>
    <row r="119" spans="1:6" ht="22.5" x14ac:dyDescent="0.2">
      <c r="A119" s="24" t="s">
        <v>304</v>
      </c>
      <c r="B119" s="63" t="s">
        <v>163</v>
      </c>
      <c r="C119" s="26" t="s">
        <v>305</v>
      </c>
      <c r="D119" s="27">
        <v>59800</v>
      </c>
      <c r="E119" s="64">
        <v>59794.8</v>
      </c>
      <c r="F119" s="65">
        <f t="shared" si="3"/>
        <v>5.1999999999970896</v>
      </c>
    </row>
    <row r="120" spans="1:6" ht="22.5" x14ac:dyDescent="0.2">
      <c r="A120" s="24" t="s">
        <v>306</v>
      </c>
      <c r="B120" s="63" t="s">
        <v>163</v>
      </c>
      <c r="C120" s="26" t="s">
        <v>307</v>
      </c>
      <c r="D120" s="27">
        <v>59800</v>
      </c>
      <c r="E120" s="64">
        <v>59794.8</v>
      </c>
      <c r="F120" s="65">
        <f t="shared" si="3"/>
        <v>5.1999999999970896</v>
      </c>
    </row>
    <row r="121" spans="1:6" x14ac:dyDescent="0.2">
      <c r="A121" s="51" t="s">
        <v>308</v>
      </c>
      <c r="B121" s="52" t="s">
        <v>163</v>
      </c>
      <c r="C121" s="53" t="s">
        <v>309</v>
      </c>
      <c r="D121" s="54">
        <v>59800</v>
      </c>
      <c r="E121" s="55">
        <v>59794.8</v>
      </c>
      <c r="F121" s="56">
        <f t="shared" si="3"/>
        <v>5.1999999999970896</v>
      </c>
    </row>
    <row r="122" spans="1:6" x14ac:dyDescent="0.2">
      <c r="A122" s="24" t="s">
        <v>302</v>
      </c>
      <c r="B122" s="63" t="s">
        <v>163</v>
      </c>
      <c r="C122" s="26" t="s">
        <v>310</v>
      </c>
      <c r="D122" s="27">
        <v>59800</v>
      </c>
      <c r="E122" s="64">
        <v>59794.8</v>
      </c>
      <c r="F122" s="65">
        <f t="shared" si="3"/>
        <v>5.1999999999970896</v>
      </c>
    </row>
    <row r="123" spans="1:6" ht="22.5" x14ac:dyDescent="0.2">
      <c r="A123" s="24" t="s">
        <v>304</v>
      </c>
      <c r="B123" s="63" t="s">
        <v>163</v>
      </c>
      <c r="C123" s="26" t="s">
        <v>311</v>
      </c>
      <c r="D123" s="27">
        <v>59800</v>
      </c>
      <c r="E123" s="64">
        <v>59794.8</v>
      </c>
      <c r="F123" s="65">
        <f t="shared" si="3"/>
        <v>5.1999999999970896</v>
      </c>
    </row>
    <row r="124" spans="1:6" ht="22.5" x14ac:dyDescent="0.2">
      <c r="A124" s="24" t="s">
        <v>306</v>
      </c>
      <c r="B124" s="63" t="s">
        <v>163</v>
      </c>
      <c r="C124" s="26" t="s">
        <v>312</v>
      </c>
      <c r="D124" s="27">
        <v>59800</v>
      </c>
      <c r="E124" s="64">
        <v>59794.8</v>
      </c>
      <c r="F124" s="65">
        <f t="shared" si="3"/>
        <v>5.1999999999970896</v>
      </c>
    </row>
    <row r="125" spans="1:6" x14ac:dyDescent="0.2">
      <c r="A125" s="51" t="s">
        <v>313</v>
      </c>
      <c r="B125" s="52" t="s">
        <v>163</v>
      </c>
      <c r="C125" s="53" t="s">
        <v>314</v>
      </c>
      <c r="D125" s="54">
        <v>2000</v>
      </c>
      <c r="E125" s="55">
        <v>2000</v>
      </c>
      <c r="F125" s="56">
        <v>0</v>
      </c>
    </row>
    <row r="126" spans="1:6" ht="22.5" x14ac:dyDescent="0.2">
      <c r="A126" s="24" t="s">
        <v>177</v>
      </c>
      <c r="B126" s="63" t="s">
        <v>163</v>
      </c>
      <c r="C126" s="26" t="s">
        <v>315</v>
      </c>
      <c r="D126" s="27">
        <v>2000</v>
      </c>
      <c r="E126" s="64">
        <v>2000</v>
      </c>
      <c r="F126" s="65">
        <v>0</v>
      </c>
    </row>
    <row r="127" spans="1:6" ht="22.5" x14ac:dyDescent="0.2">
      <c r="A127" s="24" t="s">
        <v>179</v>
      </c>
      <c r="B127" s="63" t="s">
        <v>163</v>
      </c>
      <c r="C127" s="26" t="s">
        <v>316</v>
      </c>
      <c r="D127" s="27">
        <v>2000</v>
      </c>
      <c r="E127" s="64">
        <v>2000</v>
      </c>
      <c r="F127" s="65">
        <v>0</v>
      </c>
    </row>
    <row r="128" spans="1:6" ht="22.5" x14ac:dyDescent="0.2">
      <c r="A128" s="24" t="s">
        <v>181</v>
      </c>
      <c r="B128" s="63" t="s">
        <v>163</v>
      </c>
      <c r="C128" s="26" t="s">
        <v>317</v>
      </c>
      <c r="D128" s="27">
        <v>2000</v>
      </c>
      <c r="E128" s="64">
        <v>2000</v>
      </c>
      <c r="F128" s="65">
        <v>0</v>
      </c>
    </row>
    <row r="129" spans="1:6" x14ac:dyDescent="0.2">
      <c r="A129" s="51" t="s">
        <v>318</v>
      </c>
      <c r="B129" s="52" t="s">
        <v>163</v>
      </c>
      <c r="C129" s="53" t="s">
        <v>319</v>
      </c>
      <c r="D129" s="54">
        <v>2000</v>
      </c>
      <c r="E129" s="55">
        <v>2000</v>
      </c>
      <c r="F129" s="56">
        <v>0</v>
      </c>
    </row>
    <row r="130" spans="1:6" ht="22.5" x14ac:dyDescent="0.2">
      <c r="A130" s="24" t="s">
        <v>177</v>
      </c>
      <c r="B130" s="63" t="s">
        <v>163</v>
      </c>
      <c r="C130" s="26" t="s">
        <v>320</v>
      </c>
      <c r="D130" s="27">
        <v>2000</v>
      </c>
      <c r="E130" s="64">
        <v>2000</v>
      </c>
      <c r="F130" s="65">
        <v>0</v>
      </c>
    </row>
    <row r="131" spans="1:6" ht="22.5" x14ac:dyDescent="0.2">
      <c r="A131" s="24" t="s">
        <v>179</v>
      </c>
      <c r="B131" s="63" t="s">
        <v>163</v>
      </c>
      <c r="C131" s="26" t="s">
        <v>321</v>
      </c>
      <c r="D131" s="27">
        <v>2000</v>
      </c>
      <c r="E131" s="64">
        <v>2000</v>
      </c>
      <c r="F131" s="65">
        <v>0</v>
      </c>
    </row>
    <row r="132" spans="1:6" ht="22.5" x14ac:dyDescent="0.2">
      <c r="A132" s="24" t="s">
        <v>181</v>
      </c>
      <c r="B132" s="63" t="s">
        <v>163</v>
      </c>
      <c r="C132" s="26" t="s">
        <v>322</v>
      </c>
      <c r="D132" s="27">
        <v>2000</v>
      </c>
      <c r="E132" s="64">
        <v>2000</v>
      </c>
      <c r="F132" s="65">
        <v>0</v>
      </c>
    </row>
    <row r="133" spans="1:6" ht="9" customHeight="1" x14ac:dyDescent="0.2">
      <c r="A133" s="66"/>
      <c r="B133" s="67"/>
      <c r="C133" s="68"/>
      <c r="D133" s="69"/>
      <c r="E133" s="67"/>
      <c r="F133" s="67"/>
    </row>
    <row r="134" spans="1:6" ht="13.5" customHeight="1" x14ac:dyDescent="0.2">
      <c r="A134" s="70" t="s">
        <v>323</v>
      </c>
      <c r="B134" s="71" t="s">
        <v>324</v>
      </c>
      <c r="C134" s="72" t="s">
        <v>164</v>
      </c>
      <c r="D134" s="73">
        <v>-660100</v>
      </c>
      <c r="E134" s="73">
        <v>909982.12</v>
      </c>
      <c r="F134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330</v>
      </c>
      <c r="B1" t="s">
        <v>28</v>
      </c>
    </row>
    <row r="2" spans="1:2" x14ac:dyDescent="0.2">
      <c r="A2" t="s">
        <v>331</v>
      </c>
      <c r="B2" t="s">
        <v>332</v>
      </c>
    </row>
    <row r="3" spans="1:2" x14ac:dyDescent="0.2">
      <c r="A3" t="s">
        <v>333</v>
      </c>
      <c r="B3" t="s">
        <v>5</v>
      </c>
    </row>
    <row r="4" spans="1:2" x14ac:dyDescent="0.2">
      <c r="A4" t="s">
        <v>334</v>
      </c>
      <c r="B4" t="s">
        <v>335</v>
      </c>
    </row>
    <row r="5" spans="1:2" x14ac:dyDescent="0.2">
      <c r="A5" t="s">
        <v>336</v>
      </c>
      <c r="B5" t="s">
        <v>337</v>
      </c>
    </row>
    <row r="6" spans="1:2" x14ac:dyDescent="0.2">
      <c r="A6" t="s">
        <v>338</v>
      </c>
      <c r="B6" t="s">
        <v>339</v>
      </c>
    </row>
    <row r="7" spans="1:2" x14ac:dyDescent="0.2">
      <c r="A7" t="s">
        <v>340</v>
      </c>
      <c r="B7" t="s">
        <v>339</v>
      </c>
    </row>
    <row r="8" spans="1:2" x14ac:dyDescent="0.2">
      <c r="A8" t="s">
        <v>341</v>
      </c>
      <c r="B8" t="s">
        <v>342</v>
      </c>
    </row>
    <row r="9" spans="1:2" x14ac:dyDescent="0.2">
      <c r="A9" t="s">
        <v>343</v>
      </c>
      <c r="B9" t="s">
        <v>344</v>
      </c>
    </row>
    <row r="10" spans="1:2" x14ac:dyDescent="0.2">
      <c r="A10" t="s">
        <v>345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8"/>
  <sheetViews>
    <sheetView topLeftCell="A16" workbookViewId="0">
      <selection activeCell="E16" sqref="E16:F16"/>
    </sheetView>
  </sheetViews>
  <sheetFormatPr defaultRowHeight="12.75" x14ac:dyDescent="0.2"/>
  <cols>
    <col min="6" max="6" width="1" customWidth="1"/>
    <col min="9" max="9" width="14.7109375" customWidth="1"/>
    <col min="11" max="11" width="4.5703125" customWidth="1"/>
    <col min="12" max="12" width="1.42578125" customWidth="1"/>
    <col min="14" max="14" width="6.85546875" customWidth="1"/>
    <col min="15" max="15" width="2.42578125" hidden="1" customWidth="1"/>
    <col min="17" max="17" width="6" customWidth="1"/>
    <col min="18" max="18" width="1.28515625" hidden="1" customWidth="1"/>
  </cols>
  <sheetData>
    <row r="2" spans="1:20" ht="15" x14ac:dyDescent="0.2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107" t="s">
        <v>375</v>
      </c>
      <c r="P2" s="107"/>
      <c r="Q2" s="107"/>
      <c r="R2" s="107"/>
      <c r="S2" s="107"/>
      <c r="T2" s="107"/>
    </row>
    <row r="3" spans="1:2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</row>
    <row r="4" spans="1:20" ht="15" x14ac:dyDescent="0.25">
      <c r="A4" s="108" t="s">
        <v>346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75"/>
    </row>
    <row r="5" spans="1:20" ht="15.75" thickBot="1" x14ac:dyDescent="0.3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62.25" customHeight="1" thickTop="1" thickBot="1" x14ac:dyDescent="0.3">
      <c r="A6" s="76"/>
      <c r="B6" s="109" t="s">
        <v>347</v>
      </c>
      <c r="C6" s="109"/>
      <c r="D6" s="109"/>
      <c r="E6" s="110" t="s">
        <v>22</v>
      </c>
      <c r="F6" s="110"/>
      <c r="G6" s="110" t="s">
        <v>326</v>
      </c>
      <c r="H6" s="110"/>
      <c r="I6" s="110"/>
      <c r="J6" s="110" t="s">
        <v>24</v>
      </c>
      <c r="K6" s="110"/>
      <c r="L6" s="110"/>
      <c r="M6" s="110" t="s">
        <v>25</v>
      </c>
      <c r="N6" s="110"/>
      <c r="O6" s="110"/>
      <c r="P6" s="111" t="s">
        <v>26</v>
      </c>
      <c r="Q6" s="111"/>
      <c r="R6" s="111"/>
      <c r="S6" s="75"/>
      <c r="T6" s="75"/>
    </row>
    <row r="7" spans="1:20" ht="17.25" thickTop="1" thickBot="1" x14ac:dyDescent="0.3">
      <c r="A7" s="76"/>
      <c r="B7" s="109" t="s">
        <v>335</v>
      </c>
      <c r="C7" s="109"/>
      <c r="D7" s="109"/>
      <c r="E7" s="110" t="s">
        <v>348</v>
      </c>
      <c r="F7" s="110"/>
      <c r="G7" s="110" t="s">
        <v>337</v>
      </c>
      <c r="H7" s="110"/>
      <c r="I7" s="110"/>
      <c r="J7" s="110" t="s">
        <v>27</v>
      </c>
      <c r="K7" s="110"/>
      <c r="L7" s="110"/>
      <c r="M7" s="110" t="s">
        <v>28</v>
      </c>
      <c r="N7" s="110"/>
      <c r="O7" s="110"/>
      <c r="P7" s="111" t="s">
        <v>29</v>
      </c>
      <c r="Q7" s="111"/>
      <c r="R7" s="111"/>
      <c r="S7" s="75"/>
      <c r="T7" s="75"/>
    </row>
    <row r="8" spans="1:20" ht="67.5" customHeight="1" thickTop="1" x14ac:dyDescent="0.25">
      <c r="A8" s="79"/>
      <c r="B8" s="112" t="s">
        <v>349</v>
      </c>
      <c r="C8" s="112"/>
      <c r="D8" s="112"/>
      <c r="E8" s="113" t="s">
        <v>327</v>
      </c>
      <c r="F8" s="113"/>
      <c r="G8" s="113" t="s">
        <v>350</v>
      </c>
      <c r="H8" s="113"/>
      <c r="I8" s="113"/>
      <c r="J8" s="114">
        <f>J9</f>
        <v>660100</v>
      </c>
      <c r="K8" s="114"/>
      <c r="L8" s="114"/>
      <c r="M8" s="114">
        <f>M9</f>
        <v>-909982.12</v>
      </c>
      <c r="N8" s="114"/>
      <c r="O8" s="114"/>
      <c r="P8" s="115">
        <v>-909982.12</v>
      </c>
      <c r="Q8" s="115"/>
      <c r="R8" s="115"/>
      <c r="S8" s="75"/>
      <c r="T8" s="75"/>
    </row>
    <row r="9" spans="1:20" ht="33.75" customHeight="1" x14ac:dyDescent="0.25">
      <c r="A9" s="79"/>
      <c r="B9" s="116" t="s">
        <v>351</v>
      </c>
      <c r="C9" s="116"/>
      <c r="D9" s="116"/>
      <c r="E9" s="117">
        <v>700</v>
      </c>
      <c r="F9" s="117"/>
      <c r="G9" s="117" t="s">
        <v>352</v>
      </c>
      <c r="H9" s="117"/>
      <c r="I9" s="117"/>
      <c r="J9" s="118">
        <f>J10</f>
        <v>660100</v>
      </c>
      <c r="K9" s="118"/>
      <c r="L9" s="118"/>
      <c r="M9" s="118">
        <f>M10</f>
        <v>-909982.12</v>
      </c>
      <c r="N9" s="118"/>
      <c r="O9" s="118"/>
      <c r="P9" s="118">
        <v>-909982.12</v>
      </c>
      <c r="Q9" s="118"/>
      <c r="R9" s="118"/>
      <c r="S9" s="75"/>
      <c r="T9" s="75"/>
    </row>
    <row r="10" spans="1:20" ht="58.5" customHeight="1" x14ac:dyDescent="0.25">
      <c r="A10" s="79"/>
      <c r="B10" s="116" t="s">
        <v>353</v>
      </c>
      <c r="C10" s="116"/>
      <c r="D10" s="116"/>
      <c r="E10" s="117">
        <v>700</v>
      </c>
      <c r="F10" s="117"/>
      <c r="G10" s="117" t="s">
        <v>354</v>
      </c>
      <c r="H10" s="117"/>
      <c r="I10" s="117"/>
      <c r="J10" s="118">
        <v>660100</v>
      </c>
      <c r="K10" s="118"/>
      <c r="L10" s="118"/>
      <c r="M10" s="118">
        <v>-909982.12</v>
      </c>
      <c r="N10" s="118"/>
      <c r="O10" s="118"/>
      <c r="P10" s="118">
        <v>-909982.12</v>
      </c>
      <c r="Q10" s="118"/>
      <c r="R10" s="118"/>
      <c r="S10" s="75"/>
      <c r="T10" s="75"/>
    </row>
    <row r="11" spans="1:20" ht="37.5" customHeight="1" x14ac:dyDescent="0.25">
      <c r="A11" s="79"/>
      <c r="B11" s="116" t="s">
        <v>355</v>
      </c>
      <c r="C11" s="116"/>
      <c r="D11" s="116"/>
      <c r="E11" s="117">
        <v>710</v>
      </c>
      <c r="F11" s="117"/>
      <c r="G11" s="117" t="s">
        <v>356</v>
      </c>
      <c r="H11" s="117"/>
      <c r="I11" s="117"/>
      <c r="J11" s="118">
        <v>8387100</v>
      </c>
      <c r="K11" s="118"/>
      <c r="L11" s="118"/>
      <c r="M11" s="118">
        <v>-9687978.6600000001</v>
      </c>
      <c r="N11" s="118"/>
      <c r="O11" s="118"/>
      <c r="P11" s="117" t="s">
        <v>32</v>
      </c>
      <c r="Q11" s="117"/>
      <c r="R11" s="117"/>
      <c r="S11" s="75"/>
      <c r="T11" s="75"/>
    </row>
    <row r="12" spans="1:20" ht="45" customHeight="1" x14ac:dyDescent="0.25">
      <c r="A12" s="79"/>
      <c r="B12" s="116" t="s">
        <v>357</v>
      </c>
      <c r="C12" s="116"/>
      <c r="D12" s="116"/>
      <c r="E12" s="117">
        <v>710</v>
      </c>
      <c r="F12" s="117"/>
      <c r="G12" s="117" t="s">
        <v>358</v>
      </c>
      <c r="H12" s="117"/>
      <c r="I12" s="117"/>
      <c r="J12" s="118">
        <f>J13</f>
        <v>8387100</v>
      </c>
      <c r="K12" s="118"/>
      <c r="L12" s="118"/>
      <c r="M12" s="118">
        <v>-9687978.6600000001</v>
      </c>
      <c r="N12" s="118"/>
      <c r="O12" s="118"/>
      <c r="P12" s="117" t="s">
        <v>32</v>
      </c>
      <c r="Q12" s="117"/>
      <c r="R12" s="117"/>
      <c r="S12" s="75"/>
      <c r="T12" s="75"/>
    </row>
    <row r="13" spans="1:20" ht="48.75" customHeight="1" x14ac:dyDescent="0.25">
      <c r="A13" s="79"/>
      <c r="B13" s="116" t="s">
        <v>359</v>
      </c>
      <c r="C13" s="116"/>
      <c r="D13" s="116"/>
      <c r="E13" s="117">
        <v>710</v>
      </c>
      <c r="F13" s="117"/>
      <c r="G13" s="117" t="s">
        <v>360</v>
      </c>
      <c r="H13" s="117"/>
      <c r="I13" s="117"/>
      <c r="J13" s="118">
        <f>J14</f>
        <v>8387100</v>
      </c>
      <c r="K13" s="118"/>
      <c r="L13" s="118"/>
      <c r="M13" s="118">
        <v>-9687978.6600000001</v>
      </c>
      <c r="N13" s="118"/>
      <c r="O13" s="118"/>
      <c r="P13" s="117" t="s">
        <v>32</v>
      </c>
      <c r="Q13" s="117"/>
      <c r="R13" s="117"/>
      <c r="S13" s="75"/>
      <c r="T13" s="75"/>
    </row>
    <row r="14" spans="1:20" ht="64.5" customHeight="1" x14ac:dyDescent="0.25">
      <c r="A14" s="79"/>
      <c r="B14" s="116" t="s">
        <v>328</v>
      </c>
      <c r="C14" s="116"/>
      <c r="D14" s="116"/>
      <c r="E14" s="117">
        <v>710</v>
      </c>
      <c r="F14" s="117"/>
      <c r="G14" s="117" t="s">
        <v>361</v>
      </c>
      <c r="H14" s="117"/>
      <c r="I14" s="117"/>
      <c r="J14" s="118">
        <v>8387100</v>
      </c>
      <c r="K14" s="118"/>
      <c r="L14" s="118"/>
      <c r="M14" s="118">
        <f>M16</f>
        <v>8777996.5399999991</v>
      </c>
      <c r="N14" s="118"/>
      <c r="O14" s="118"/>
      <c r="P14" s="117" t="s">
        <v>32</v>
      </c>
      <c r="Q14" s="117"/>
      <c r="R14" s="117"/>
      <c r="S14" s="75"/>
      <c r="T14" s="75"/>
    </row>
    <row r="15" spans="1:20" ht="37.5" customHeight="1" x14ac:dyDescent="0.25">
      <c r="A15" s="79"/>
      <c r="B15" s="116" t="s">
        <v>362</v>
      </c>
      <c r="C15" s="116"/>
      <c r="D15" s="116"/>
      <c r="E15" s="117">
        <v>720</v>
      </c>
      <c r="F15" s="117"/>
      <c r="G15" s="117" t="s">
        <v>363</v>
      </c>
      <c r="H15" s="117"/>
      <c r="I15" s="117"/>
      <c r="J15" s="118">
        <f>J16</f>
        <v>9047200</v>
      </c>
      <c r="K15" s="118"/>
      <c r="L15" s="118"/>
      <c r="M15" s="118">
        <f>M16</f>
        <v>8777996.5399999991</v>
      </c>
      <c r="N15" s="118"/>
      <c r="O15" s="118"/>
      <c r="P15" s="117" t="s">
        <v>32</v>
      </c>
      <c r="Q15" s="117"/>
      <c r="R15" s="117"/>
      <c r="S15" s="75"/>
      <c r="T15" s="75"/>
    </row>
    <row r="16" spans="1:20" ht="48" customHeight="1" x14ac:dyDescent="0.25">
      <c r="A16" s="79"/>
      <c r="B16" s="116" t="s">
        <v>364</v>
      </c>
      <c r="C16" s="116"/>
      <c r="D16" s="116"/>
      <c r="E16" s="117">
        <v>720</v>
      </c>
      <c r="F16" s="117"/>
      <c r="G16" s="117" t="s">
        <v>365</v>
      </c>
      <c r="H16" s="117"/>
      <c r="I16" s="117"/>
      <c r="J16" s="118">
        <f>J17</f>
        <v>9047200</v>
      </c>
      <c r="K16" s="118"/>
      <c r="L16" s="118"/>
      <c r="M16" s="118">
        <f>M17</f>
        <v>8777996.5399999991</v>
      </c>
      <c r="N16" s="118"/>
      <c r="O16" s="118"/>
      <c r="P16" s="117" t="s">
        <v>32</v>
      </c>
      <c r="Q16" s="117"/>
      <c r="R16" s="117"/>
      <c r="S16" s="75"/>
      <c r="T16" s="75"/>
    </row>
    <row r="17" spans="1:20" ht="53.25" customHeight="1" x14ac:dyDescent="0.25">
      <c r="A17" s="79"/>
      <c r="B17" s="116" t="s">
        <v>366</v>
      </c>
      <c r="C17" s="116"/>
      <c r="D17" s="116"/>
      <c r="E17" s="117">
        <v>720</v>
      </c>
      <c r="F17" s="117"/>
      <c r="G17" s="117" t="s">
        <v>367</v>
      </c>
      <c r="H17" s="117"/>
      <c r="I17" s="117"/>
      <c r="J17" s="118">
        <f>J18</f>
        <v>9047200</v>
      </c>
      <c r="K17" s="118"/>
      <c r="L17" s="118"/>
      <c r="M17" s="118">
        <f>M18</f>
        <v>8777996.5399999991</v>
      </c>
      <c r="N17" s="118"/>
      <c r="O17" s="118"/>
      <c r="P17" s="117" t="s">
        <v>32</v>
      </c>
      <c r="Q17" s="117"/>
      <c r="R17" s="117"/>
      <c r="S17" s="75"/>
      <c r="T17" s="75"/>
    </row>
    <row r="18" spans="1:20" ht="62.25" customHeight="1" x14ac:dyDescent="0.25">
      <c r="A18" s="79"/>
      <c r="B18" s="116" t="s">
        <v>329</v>
      </c>
      <c r="C18" s="116"/>
      <c r="D18" s="116"/>
      <c r="E18" s="117">
        <v>720</v>
      </c>
      <c r="F18" s="117"/>
      <c r="G18" s="117" t="s">
        <v>368</v>
      </c>
      <c r="H18" s="117"/>
      <c r="I18" s="117"/>
      <c r="J18" s="118">
        <v>9047200</v>
      </c>
      <c r="K18" s="118"/>
      <c r="L18" s="118"/>
      <c r="M18" s="118">
        <v>8777996.5399999991</v>
      </c>
      <c r="N18" s="118"/>
      <c r="O18" s="118"/>
      <c r="P18" s="117" t="s">
        <v>32</v>
      </c>
      <c r="Q18" s="117"/>
      <c r="R18" s="117"/>
      <c r="S18" s="75"/>
      <c r="T18" s="75"/>
    </row>
    <row r="19" spans="1:20" ht="29.25" customHeight="1" x14ac:dyDescent="0.25">
      <c r="A19" s="79"/>
      <c r="B19" s="80"/>
      <c r="C19" s="81"/>
      <c r="D19" s="124"/>
      <c r="E19" s="124"/>
      <c r="F19" s="124"/>
      <c r="G19" s="124"/>
      <c r="H19" s="124"/>
      <c r="I19" s="81"/>
      <c r="J19" s="82"/>
      <c r="K19" s="81"/>
      <c r="L19" s="125" t="s">
        <v>369</v>
      </c>
      <c r="M19" s="125"/>
      <c r="N19" s="125"/>
      <c r="O19" s="125"/>
      <c r="P19" s="125"/>
      <c r="Q19" s="125"/>
      <c r="R19" s="81"/>
      <c r="S19" s="75"/>
      <c r="T19" s="75"/>
    </row>
    <row r="20" spans="1:20" ht="15" x14ac:dyDescent="0.25">
      <c r="A20" s="119" t="s">
        <v>370</v>
      </c>
      <c r="B20" s="119"/>
      <c r="C20" s="119"/>
      <c r="D20" s="124"/>
      <c r="E20" s="124"/>
      <c r="F20" s="124"/>
      <c r="G20" s="124"/>
      <c r="H20" s="124"/>
      <c r="I20" s="121"/>
      <c r="J20" s="121"/>
      <c r="K20" s="121"/>
      <c r="L20" s="125"/>
      <c r="M20" s="125"/>
      <c r="N20" s="125"/>
      <c r="O20" s="125"/>
      <c r="P20" s="125"/>
      <c r="Q20" s="125"/>
      <c r="R20" s="79"/>
      <c r="S20" s="75"/>
      <c r="T20" s="75"/>
    </row>
    <row r="21" spans="1:20" ht="15" x14ac:dyDescent="0.25">
      <c r="A21" s="121"/>
      <c r="B21" s="121"/>
      <c r="C21" s="121"/>
      <c r="D21" s="123" t="s">
        <v>371</v>
      </c>
      <c r="E21" s="123"/>
      <c r="F21" s="123"/>
      <c r="G21" s="123"/>
      <c r="H21" s="123"/>
      <c r="I21" s="121"/>
      <c r="J21" s="121"/>
      <c r="K21" s="121"/>
      <c r="L21" s="123" t="s">
        <v>372</v>
      </c>
      <c r="M21" s="123"/>
      <c r="N21" s="123"/>
      <c r="O21" s="123"/>
      <c r="P21" s="123"/>
      <c r="Q21" s="123"/>
      <c r="R21" s="79"/>
      <c r="S21" s="75"/>
      <c r="T21" s="75"/>
    </row>
    <row r="22" spans="1:20" ht="24" customHeight="1" x14ac:dyDescent="0.25">
      <c r="A22" s="119" t="s">
        <v>376</v>
      </c>
      <c r="B22" s="119"/>
      <c r="C22" s="119"/>
      <c r="D22" s="120"/>
      <c r="E22" s="120"/>
      <c r="F22" s="120"/>
      <c r="G22" s="120"/>
      <c r="H22" s="120"/>
      <c r="I22" s="121"/>
      <c r="J22" s="121"/>
      <c r="K22" s="121"/>
      <c r="L22" s="122" t="s">
        <v>373</v>
      </c>
      <c r="M22" s="122"/>
      <c r="N22" s="122"/>
      <c r="O22" s="122"/>
      <c r="P22" s="122"/>
      <c r="Q22" s="122"/>
      <c r="R22" s="79"/>
      <c r="S22" s="75"/>
      <c r="T22" s="75"/>
    </row>
    <row r="23" spans="1:20" ht="15" x14ac:dyDescent="0.25">
      <c r="A23" s="121"/>
      <c r="B23" s="121"/>
      <c r="C23" s="121"/>
      <c r="D23" s="123" t="s">
        <v>371</v>
      </c>
      <c r="E23" s="123"/>
      <c r="F23" s="123"/>
      <c r="G23" s="123"/>
      <c r="H23" s="123"/>
      <c r="I23" s="121"/>
      <c r="J23" s="121"/>
      <c r="K23" s="121"/>
      <c r="L23" s="123" t="s">
        <v>372</v>
      </c>
      <c r="M23" s="123"/>
      <c r="N23" s="123"/>
      <c r="O23" s="123"/>
      <c r="P23" s="123"/>
      <c r="Q23" s="123"/>
      <c r="R23" s="79"/>
      <c r="S23" s="75"/>
      <c r="T23" s="75"/>
    </row>
    <row r="24" spans="1:20" ht="40.5" customHeight="1" x14ac:dyDescent="0.25">
      <c r="A24" s="127" t="s">
        <v>377</v>
      </c>
      <c r="B24" s="127"/>
      <c r="C24" s="127"/>
      <c r="D24" s="120"/>
      <c r="E24" s="120"/>
      <c r="F24" s="120"/>
      <c r="G24" s="120"/>
      <c r="H24" s="120"/>
      <c r="I24" s="121"/>
      <c r="J24" s="121"/>
      <c r="K24" s="121"/>
      <c r="L24" s="122" t="s">
        <v>374</v>
      </c>
      <c r="M24" s="122"/>
      <c r="N24" s="122"/>
      <c r="O24" s="122"/>
      <c r="P24" s="122"/>
      <c r="Q24" s="122"/>
      <c r="R24" s="79"/>
      <c r="S24" s="75"/>
      <c r="T24" s="75"/>
    </row>
    <row r="25" spans="1:20" ht="15" x14ac:dyDescent="0.25">
      <c r="A25" s="121"/>
      <c r="B25" s="121"/>
      <c r="C25" s="121"/>
      <c r="D25" s="123" t="s">
        <v>371</v>
      </c>
      <c r="E25" s="123"/>
      <c r="F25" s="123"/>
      <c r="G25" s="123"/>
      <c r="H25" s="123"/>
      <c r="I25" s="121"/>
      <c r="J25" s="121"/>
      <c r="K25" s="121"/>
      <c r="L25" s="123" t="s">
        <v>372</v>
      </c>
      <c r="M25" s="123"/>
      <c r="N25" s="123"/>
      <c r="O25" s="123"/>
      <c r="P25" s="123"/>
      <c r="Q25" s="123"/>
      <c r="R25" s="79"/>
      <c r="S25" s="75"/>
      <c r="T25" s="75"/>
    </row>
    <row r="26" spans="1:20" ht="15" x14ac:dyDescent="0.25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5"/>
      <c r="T26" s="75"/>
    </row>
    <row r="27" spans="1:20" ht="15" x14ac:dyDescent="0.25">
      <c r="A27" s="79"/>
      <c r="B27" s="126" t="s">
        <v>378</v>
      </c>
      <c r="C27" s="126"/>
      <c r="D27" s="126"/>
      <c r="E27" s="126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5"/>
      <c r="T27" s="75"/>
    </row>
    <row r="28" spans="1:20" ht="15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5"/>
      <c r="T28" s="75"/>
    </row>
  </sheetData>
  <mergeCells count="105">
    <mergeCell ref="B27:E27"/>
    <mergeCell ref="A24:C24"/>
    <mergeCell ref="D24:H24"/>
    <mergeCell ref="I24:K24"/>
    <mergeCell ref="L24:Q24"/>
    <mergeCell ref="A25:C25"/>
    <mergeCell ref="D25:H25"/>
    <mergeCell ref="I25:K25"/>
    <mergeCell ref="L25:Q25"/>
    <mergeCell ref="A22:C22"/>
    <mergeCell ref="D22:H22"/>
    <mergeCell ref="I22:K22"/>
    <mergeCell ref="L22:Q22"/>
    <mergeCell ref="A23:C23"/>
    <mergeCell ref="D23:H23"/>
    <mergeCell ref="I23:K23"/>
    <mergeCell ref="L23:Q23"/>
    <mergeCell ref="D19:H20"/>
    <mergeCell ref="L19:Q20"/>
    <mergeCell ref="A20:C20"/>
    <mergeCell ref="I20:K20"/>
    <mergeCell ref="A21:C21"/>
    <mergeCell ref="D21:H21"/>
    <mergeCell ref="I21:K21"/>
    <mergeCell ref="L21:Q21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9:D9"/>
    <mergeCell ref="E9:F9"/>
    <mergeCell ref="G9:I9"/>
    <mergeCell ref="J9:L9"/>
    <mergeCell ref="M9:O9"/>
    <mergeCell ref="P9:R9"/>
    <mergeCell ref="O2:T2"/>
    <mergeCell ref="A4:S4"/>
    <mergeCell ref="B6:D6"/>
    <mergeCell ref="E6:F6"/>
    <mergeCell ref="G6:I6"/>
    <mergeCell ref="J6:L6"/>
    <mergeCell ref="M6:O6"/>
    <mergeCell ref="P6:R6"/>
    <mergeCell ref="B8:D8"/>
    <mergeCell ref="E8:F8"/>
    <mergeCell ref="G8:I8"/>
    <mergeCell ref="J8:L8"/>
    <mergeCell ref="M8:O8"/>
    <mergeCell ref="P8:R8"/>
    <mergeCell ref="B7:D7"/>
    <mergeCell ref="E7:F7"/>
    <mergeCell ref="G7:I7"/>
    <mergeCell ref="J7:L7"/>
    <mergeCell ref="M7:O7"/>
    <mergeCell ref="P7:R7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Литта</dc:creator>
  <dc:description>POI HSSF rep:2.46.0.107</dc:description>
  <cp:lastModifiedBy>Литта</cp:lastModifiedBy>
  <cp:lastPrinted>2019-01-24T07:07:10Z</cp:lastPrinted>
  <dcterms:created xsi:type="dcterms:W3CDTF">2019-01-22T05:33:01Z</dcterms:created>
  <dcterms:modified xsi:type="dcterms:W3CDTF">2019-01-24T12:44:16Z</dcterms:modified>
</cp:coreProperties>
</file>