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17\2024\"/>
    </mc:Choice>
  </mc:AlternateContent>
  <xr:revisionPtr revIDLastSave="0" documentId="13_ncr:1_{2CBA4627-13DF-45FB-8F76-3AE6DD481607}" xr6:coauthVersionLast="45" xr6:coauthVersionMax="45" xr10:uidLastSave="{00000000-0000-0000-0000-000000000000}"/>
  <bookViews>
    <workbookView xWindow="-90" yWindow="1080" windowWidth="27330" windowHeight="14520" activeTab="2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Доходы!$H$90</definedName>
    <definedName name="LAST_CELL" localSheetId="2">Источники!#REF!</definedName>
    <definedName name="LAST_CELL" localSheetId="1">Расходы!$F$186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Доходы!$A$23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Доходы!$A$90</definedName>
    <definedName name="REND_1" localSheetId="2">Источники!#REF!</definedName>
    <definedName name="REND_1" localSheetId="1">Расходы!$A$187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3" l="1"/>
  <c r="J10" i="3"/>
  <c r="M13" i="3" l="1"/>
  <c r="M12" i="3" s="1"/>
  <c r="M11" i="3" s="1"/>
  <c r="M6" i="3" s="1"/>
  <c r="M5" i="3" s="1"/>
  <c r="M4" i="3" s="1"/>
  <c r="J13" i="3"/>
  <c r="J12" i="3"/>
  <c r="J11" i="3" s="1"/>
  <c r="J9" i="3"/>
  <c r="J8" i="3" s="1"/>
  <c r="J7" i="3" s="1"/>
  <c r="J6" i="3" l="1"/>
  <c r="J5" i="3" s="1"/>
  <c r="J4" i="3" s="1"/>
  <c r="F185" i="2" l="1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3" i="1"/>
</calcChain>
</file>

<file path=xl/sharedStrings.xml><?xml version="1.0" encoding="utf-8"?>
<sst xmlns="http://schemas.openxmlformats.org/spreadsheetml/2006/main" count="916" uniqueCount="485">
  <si>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</si>
  <si>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</si>
  <si>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</si>
  <si>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</si>
  <si>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</si>
  <si>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</si>
  <si>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2024 г.</t>
  </si>
  <si>
    <t>01.12.2024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</si>
  <si>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</si>
  <si>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</si>
  <si>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</si>
  <si>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</si>
  <si>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</si>
  <si>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</si>
  <si>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</si>
  <si>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Мокробатайского сельского поселения</t>
  </si>
  <si>
    <t>Мокробатайское сельское поселение Кагальницкого района</t>
  </si>
  <si>
    <t>Единица измерения: руб.</t>
  </si>
  <si>
    <t>02811855</t>
  </si>
  <si>
    <t>951</t>
  </si>
  <si>
    <t>60622423</t>
  </si>
  <si>
    <t>Бланк расходов: 951_АДМИНИСТРАЦИЯ МОКРОБАТАЙСКОГО СЕЛЬСКОГО ПОСЕЛЕНИЯ_Смета, 951_АДМИНИСТРАЦИЯ МОКРОБАТАЙСКОГО СЕЛЬСКОГО ПОСЕЛЕНИЯ_АУБУ</t>
  </si>
  <si>
    <t>КВФО: 4,5,6,7,8,9,0,1,2,3</t>
  </si>
  <si>
    <t>КВФО: 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</si>
  <si>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</si>
  <si>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</si>
  <si>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</si>
  <si>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</si>
  <si>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</si>
  <si>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</si>
  <si>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</si>
  <si>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</si>
  <si>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</si>
  <si>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</si>
  <si>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</si>
  <si>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</si>
  <si>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</si>
  <si>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</si>
  <si>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</si>
  <si>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</si>
  <si>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</si>
  <si>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</si>
  <si>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</si>
  <si>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</si>
  <si>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</si>
  <si>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</si>
  <si>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</si>
  <si>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</si>
  <si>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</si>
  <si>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</si>
  <si>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</si>
  <si>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</si>
  <si>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</si>
  <si>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</si>
  <si>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</si>
  <si>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НДФЛ части суммы налога, превышающей 650 000 рублей, относящейся к части налоговой базы, превышающей 5 000 000 рублей</t>
  </si>
  <si>
    <t>182 10102080010000000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</si>
  <si>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</si>
  <si>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</si>
  <si>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</si>
  <si>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</si>
  <si>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</si>
  <si>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</si>
  <si>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182 10102140011000110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</si>
  <si>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</si>
  <si>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</si>
  <si>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</si>
  <si>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</si>
  <si>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</si>
  <si>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</si>
  <si>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</si>
  <si>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</si>
  <si>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</si>
  <si>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</si>
  <si>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</si>
  <si>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</si>
  <si>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</si>
  <si>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</si>
  <si>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</si>
  <si>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</si>
  <si>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</si>
  <si>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</si>
  <si>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</si>
  <si>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</si>
  <si>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</si>
  <si>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</si>
  <si>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</si>
  <si>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</si>
  <si>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</si>
  <si>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</si>
  <si>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</si>
  <si>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</si>
  <si>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</si>
  <si>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</si>
  <si>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</si>
  <si>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</si>
  <si>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</si>
  <si>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</si>
  <si>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</si>
  <si>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</si>
  <si>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</si>
  <si>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</si>
  <si>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</si>
  <si>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</si>
  <si>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</si>
  <si>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</si>
  <si>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</si>
  <si>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</si>
  <si>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</si>
  <si>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</si>
  <si>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</si>
  <si>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</si>
  <si>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</si>
  <si>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</si>
  <si>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</si>
  <si>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</si>
  <si>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</si>
  <si>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</si>
  <si>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</si>
  <si>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</si>
  <si>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ПРОЧИЕ НЕНАЛОГОВЫЕ ДОХОДЫ</t>
  </si>
  <si>
    <t>951 11700000000000000</t>
  </si>
  <si>
    <t>Инициативные платежи</t>
  </si>
  <si>
    <t>951 11715000000000000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</si>
  <si>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</si>
  <si>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</si>
  <si>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(благоустройство детской игровой площадки п.Мокрый Батай, ул.ПМК,11-б физическими лицами)</t>
  </si>
  <si>
    <t>951 11715030100011150</t>
  </si>
  <si>
    <t>Инициативные платежи, зачисляемые в бюджеты сельских поселений (благоустройство детской игровой площадки п. Мокрый Батай, ул. ПМК, 11-б юридическими лицами)</t>
  </si>
  <si>
    <t>951 11715030100021150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</si>
  <si>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</si>
  <si>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</si>
  <si>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</si>
  <si>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</si>
  <si>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</si>
  <si>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</si>
  <si>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</si>
  <si>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</si>
  <si>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</si>
  <si>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</si>
  <si>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</si>
  <si>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</si>
  <si>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</si>
  <si>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</si>
  <si>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</si>
  <si>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</si>
  <si>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</si>
  <si>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</si>
  <si>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</si>
  <si>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</si>
  <si>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</si>
  <si>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</si>
  <si>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</si>
  <si>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</si>
  <si>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</si>
  <si>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</si>
  <si>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</si>
  <si>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</si>
  <si>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</si>
  <si>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</si>
  <si>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</si>
  <si>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</si>
  <si>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</si>
  <si>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951 20805000100000150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</si>
  <si>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</si>
  <si>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</si>
  <si>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</si>
  <si>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</si>
  <si>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</si>
  <si>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</si>
  <si>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МОКРОБАТАЙСКОГО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</si>
  <si>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</si>
  <si>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</si>
  <si>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</si>
  <si>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</si>
  <si>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</si>
  <si>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Мокробатайского сельского поселения «Защита населения и территории от чрезвычайных ситуаций и обеспечение пожарной безопасности»</t>
  </si>
  <si>
    <t xml:space="preserve">951 0104 0200000000 000 </t>
  </si>
  <si>
    <t>Подпрограмма «Пожарная безопасность»</t>
  </si>
  <si>
    <t xml:space="preserve">951 0104 0210000000 000 </t>
  </si>
  <si>
    <t>Мероприятия по пожарной безопасности в рамках подпрограммы "Пожарная безопасность" в муниципальной программы "Защита населения и территории от чрезвычайных ситуаций и обеспечение пожарной безопасности</t>
  </si>
  <si>
    <t xml:space="preserve">951 0104 0210027040 000 </t>
  </si>
  <si>
    <t>Закупка товаров, работ и услуг для обеспечения государственных (муниципальных) нужд</t>
  </si>
  <si>
    <t xml:space="preserve">951 0104 0210027040 200 </t>
  </si>
  <si>
    <t>Иные закупки товаров, работ и услуг для обеспечения государственных (муниципальных) нужд</t>
  </si>
  <si>
    <t xml:space="preserve">951 0104 0210027040 240 </t>
  </si>
  <si>
    <t>Прочая закупка товаров, работ и услуг</t>
  </si>
  <si>
    <t xml:space="preserve">951 0104 0210027040 244 </t>
  </si>
  <si>
    <t>Муниципальная программа Мокробатайского сельского поселения«Управление муниципальными финансами и создание условий для эффективного управления муниципальными финансами в Мокробатайском сельском поселении"</t>
  </si>
  <si>
    <t xml:space="preserve">951 0104 0900000000 000 </t>
  </si>
  <si>
    <t>Подпрограмма "Нормативно-методическое, информационное обеспечение и организация бюджетного процесса"</t>
  </si>
  <si>
    <t xml:space="preserve">951 0104 0920000000 000 </t>
  </si>
  <si>
    <t>Расходы на выплаты по оплате труда работников муниципальных органов Мокробатайского сельского поселения в рамках подпрограммы «Нормативно-методическое обеспечение и организация бюджетного процесса» муниципальной программы Мокробатайского сельского поселения «Управление муниципальными финансами и создание условий для эффективного управления муниципальными финансами» (Расходы на выплаты персоналу государственных (муниципальных) органов)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</si>
  <si>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</si>
  <si>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</si>
  <si>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</si>
  <si>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</si>
  <si>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</si>
  <si>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</si>
  <si>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</si>
  <si>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</si>
  <si>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</si>
  <si>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</si>
  <si>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</si>
  <si>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муниципальных органов Мокробатайского сельского поселения в рамках подпрограммы «Нормативно-методическое обеспечение и организация бюджетного процесса» муниципальной программы Мокробатайского сельского поселения «Управление муниципальными финансами и создание условий для эффективного управления муниципальными финансами в Мокробатайском сельском поселении»</t>
  </si>
  <si>
    <t xml:space="preserve">951 0104 0920000190 000 </t>
  </si>
  <si>
    <t xml:space="preserve">951 0104 0920000190 100 </t>
  </si>
  <si>
    <t xml:space="preserve">951 0104 0920000190 120 </t>
  </si>
  <si>
    <t xml:space="preserve">951 0104 0920000190 122 </t>
  </si>
  <si>
    <t xml:space="preserve">951 0104 0920000190 200 </t>
  </si>
  <si>
    <t xml:space="preserve">951 0104 0920000190 240 </t>
  </si>
  <si>
    <t xml:space="preserve">951 0104 0920000190 244 </t>
  </si>
  <si>
    <t>Закупка энергетических ресурсов</t>
  </si>
  <si>
    <t xml:space="preserve">951 0104 0920000190 247 </t>
  </si>
  <si>
    <t>Расходы на обеспечение функций муниципальных органов Мокробатайского сельского поселения в рамках подпрограммы «Нормативно-методическое, информационное обеспечение и организация бюджетного процесса» муниципальной программы Мокробатайского сельского поселения «Управление муниципальными финансами и создание условий для эффективного управления муниципальными финансами» Передача полномочий Администрации Кагальницкого района полномочий Администрации Мокробатайского сельского поселения по осуществлению внутреннего муниципального финансового контроля</t>
  </si>
  <si>
    <t xml:space="preserve">951 0104 0920085110 000 </t>
  </si>
  <si>
    <t>Межбюджетные трансферты</t>
  </si>
  <si>
    <t xml:space="preserve">951 0104 0920085110 500 </t>
  </si>
  <si>
    <t xml:space="preserve">951 0104 0920085110 540 </t>
  </si>
  <si>
    <t>Иные непрограммные мероприятия</t>
  </si>
  <si>
    <t xml:space="preserve">951 0104 8900000000 000 </t>
  </si>
  <si>
    <t xml:space="preserve">951 0104 8990000000 000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</si>
  <si>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иных функций муниципальных органов Мокробатайского сельского поселения»</t>
  </si>
  <si>
    <t xml:space="preserve">951 0104 8990072390 000 </t>
  </si>
  <si>
    <t xml:space="preserve">951 0104 8990072390 200 </t>
  </si>
  <si>
    <t xml:space="preserve">951 0104 8990072390 240 </t>
  </si>
  <si>
    <t xml:space="preserve">951 0104 8990072390 244 </t>
  </si>
  <si>
    <t>Резервные фонды</t>
  </si>
  <si>
    <t xml:space="preserve">951 0111 0000000000 000 </t>
  </si>
  <si>
    <t>Непрограммные расходы муниципальных органов Мокробатайского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</si>
  <si>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</si>
  <si>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</si>
  <si>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</si>
  <si>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Мокробатайского сельского поселения на финансовое обеспечение непредвиденных расходов в рамках непрограммных расходов муниципальных органов Мокробатайского сельского поселения</t>
  </si>
  <si>
    <t xml:space="preserve">951 0111 9910090600 000 </t>
  </si>
  <si>
    <t>Иные бюджетные ассигнования</t>
  </si>
  <si>
    <t xml:space="preserve">951 0111 9910090600 800 </t>
  </si>
  <si>
    <t>Резервные средства</t>
  </si>
  <si>
    <t xml:space="preserve">951 0111 9910090600 870 </t>
  </si>
  <si>
    <t>Другие общегосударственные вопросы</t>
  </si>
  <si>
    <t xml:space="preserve">951 0113 0000000000 000 </t>
  </si>
  <si>
    <t>Муниципальная программа Мокробатайского сельского поселения «Обеспечение общественного порядка»</t>
  </si>
  <si>
    <t xml:space="preserve">951 0113 0700000000 000 </t>
  </si>
  <si>
    <t>Подпрограмма «Противодействие коррупции»</t>
  </si>
  <si>
    <t xml:space="preserve">951 0113 0710000000 000 </t>
  </si>
  <si>
    <t>Расходы на мероприятия информационно-пропагандистского направления в рамках подпрограммы "Противодействие коррупции" муниципальной программы Мокробатайского сельского поселения "Обеспечение общественного порядка"</t>
  </si>
  <si>
    <t xml:space="preserve">951 0113 0710027080 000 </t>
  </si>
  <si>
    <t xml:space="preserve">951 0113 0710027080 200 </t>
  </si>
  <si>
    <t xml:space="preserve">951 0113 0710027080 240 </t>
  </si>
  <si>
    <t xml:space="preserve">951 0113 0710027080 244 </t>
  </si>
  <si>
    <t>Подпрограмма "Профилактика экстремизма и терроризма в Мокробатайском сельском поселении"</t>
  </si>
  <si>
    <t xml:space="preserve">951 0113 0720000000 000 </t>
  </si>
  <si>
    <t>Расходы на мероприятия в рамках подпрограммы "Профилактика экстремизма и терроризма в Мокробатайском сельском поселении" муниципальной программы Мокробатайского сельского поселения "Обеспечение общественного порядка"</t>
  </si>
  <si>
    <t xml:space="preserve">951 0113 0720027090 000 </t>
  </si>
  <si>
    <t xml:space="preserve">951 0113 0720027090 200 </t>
  </si>
  <si>
    <t xml:space="preserve">951 0113 0720027090 240 </t>
  </si>
  <si>
    <t xml:space="preserve">951 0113 0720027090 244 </t>
  </si>
  <si>
    <t xml:space="preserve">951 0113 0900000000 000 </t>
  </si>
  <si>
    <t xml:space="preserve">951 0113 0920000000 000 </t>
  </si>
  <si>
    <t>Реализация направления расходов в рамках подпрограммы «Нормативно-методическое, информационное обеспечение и организация бюджетного процесса» муниципальной программы Мокробатайского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</si>
  <si>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951 0113 0920099990 000 </t>
  </si>
  <si>
    <t xml:space="preserve">951 0113 0920099990 800 </t>
  </si>
  <si>
    <t>Уплата налогов, сборов и иных платежей</t>
  </si>
  <si>
    <t xml:space="preserve">951 0113 0920099990 850 </t>
  </si>
  <si>
    <t>Уплата налога на имущество организаций и земельного налога</t>
  </si>
  <si>
    <t xml:space="preserve">951 0113 0920099990 851 </t>
  </si>
  <si>
    <t>Уплата прочих налогов, сборов</t>
  </si>
  <si>
    <t xml:space="preserve">951 0113 0920099990 852 </t>
  </si>
  <si>
    <t>Уплата иных платежей</t>
  </si>
  <si>
    <t xml:space="preserve">951 0113 0920099990 853 </t>
  </si>
  <si>
    <t>Муниципальная программа Мокробатайского сельского поселения «Развитие информационного общества Мокробатайского сельского поселения»</t>
  </si>
  <si>
    <t xml:space="preserve">951 0113 1000000000 000 </t>
  </si>
  <si>
    <t>Муниципальная программа "Развитие информационного общества Мокробатайского сельского поселения"</t>
  </si>
  <si>
    <t xml:space="preserve">951 0113 1010000000 000 </t>
  </si>
  <si>
    <t>Расходы по освещению деятельности муниципальных органов Мокробатайского сельского поселения на официальном сайте а сети интернет Муниципальной программы "Развитие информационного общества Мокробатайского сельского поселения"</t>
  </si>
  <si>
    <t xml:space="preserve">951 0113 1010027120 000 </t>
  </si>
  <si>
    <t xml:space="preserve">951 0113 1010027120 200 </t>
  </si>
  <si>
    <t xml:space="preserve">951 0113 1010027120 240 </t>
  </si>
  <si>
    <t xml:space="preserve">951 0113 1010027120 244 </t>
  </si>
  <si>
    <t>Расходы по освещению деятельности муниципальных органов Мокробатайского сельского поселения через печатное издание "Муниципальный вестник" Мокробатайского сельского поселения в рамках подпрораммы "Развитие информационного общества Мокробатайского сельского поселения"</t>
  </si>
  <si>
    <t xml:space="preserve">951 0113 1010027130 000 </t>
  </si>
  <si>
    <t xml:space="preserve">951 0113 1010027130 200 </t>
  </si>
  <si>
    <t xml:space="preserve">951 0113 1010027130 240 </t>
  </si>
  <si>
    <t xml:space="preserve">951 0113 1010027130 244 </t>
  </si>
  <si>
    <t xml:space="preserve">951 0113 9900000000 000 </t>
  </si>
  <si>
    <t xml:space="preserve">951 0113 9990000000 000 </t>
  </si>
  <si>
    <t>Реализация направления расходов в рамках непрограммных расходов муниципальных органов Мокробатайского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</si>
  <si>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</si>
  <si>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</si>
  <si>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</si>
  <si>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</si>
  <si>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</si>
  <si>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</si>
  <si>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</si>
  <si>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</si>
  <si>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</si>
  <si>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</si>
  <si>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</si>
  <si>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</si>
  <si>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</si>
  <si>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Мокробатайского сельского поселения</t>
  </si>
  <si>
    <t xml:space="preserve">951 0203 8990051180 000 </t>
  </si>
  <si>
    <t xml:space="preserve">951 0203 8990051180 100 </t>
  </si>
  <si>
    <t xml:space="preserve">951 0203 8990051180 120 </t>
  </si>
  <si>
    <t xml:space="preserve">951 0203 8990051180 121 </t>
  </si>
  <si>
    <t xml:space="preserve">951 0203 8990051180 129 </t>
  </si>
  <si>
    <t xml:space="preserve">951 0203 8990051180 200 </t>
  </si>
  <si>
    <t xml:space="preserve">951 0203 8990051180 240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</si>
  <si>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</si>
  <si>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</si>
  <si>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</si>
  <si>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</si>
  <si>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</si>
  <si>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951 0310 0200000000 000 </t>
  </si>
  <si>
    <t>Подпрограмма «Защита от чрезвычайных ситуаций»</t>
  </si>
  <si>
    <t xml:space="preserve">951 0310 0220000000 000 </t>
  </si>
  <si>
    <t>Мероприятия по обеспечению защиты населения от чрезвычайных ситуаций в рамках подпрограммы «Защита от чрезвычайных ситуаций» муниципальной программы Мокробатайского сельского поселения «Защита населения и территории от чрезвычайных ситуаций и обеспечение пожарной безопасности»</t>
  </si>
  <si>
    <t xml:space="preserve">951 0310 0220027030 000 </t>
  </si>
  <si>
    <t xml:space="preserve">951 0310 0220027030 200 </t>
  </si>
  <si>
    <t xml:space="preserve">951 0310 0220027030 240 </t>
  </si>
  <si>
    <t xml:space="preserve">951 0310 0220027030 244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</si>
  <si>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</si>
  <si>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</si>
  <si>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</si>
  <si>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</si>
  <si>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Мокробатайского сельского поселения «Энергосбережение и повышение энергетической эффективности в Мокробатайском сельском поселении»</t>
  </si>
  <si>
    <t xml:space="preserve">951 0503 0100000000 000 </t>
  </si>
  <si>
    <t>Подпрограмма «Энергосбережение и энергетическая  эффективность»</t>
  </si>
  <si>
    <t xml:space="preserve">951 0503 0110000000 000 </t>
  </si>
  <si>
    <t>Мероприятия по повышению энергетической эффективности в рамках подпрограммы «Энергосбережение и энергетическая эффективность» муниципальной программы Мокробатайского сельского поселения «Энергосбережение и повышение энергетической эффективности в Мокробатайском сельском поселении</t>
  </si>
  <si>
    <t xml:space="preserve">951 0503 0110027010 000 </t>
  </si>
  <si>
    <t xml:space="preserve">951 0503 0110027010 200 </t>
  </si>
  <si>
    <t xml:space="preserve">951 0503 0110027010 240 </t>
  </si>
  <si>
    <t xml:space="preserve">951 0503 0110027010 244 </t>
  </si>
  <si>
    <t>Муниципальная программа Мокробатайского сельского поселения "Благоустройство территории Мокробатайского сельского поселения"</t>
  </si>
  <si>
    <t xml:space="preserve">951 0503 0300000000 000 </t>
  </si>
  <si>
    <t>Подпрограмма"Благоустройство территории Мокробатайского сельского поселения"</t>
  </si>
  <si>
    <t xml:space="preserve">951 0503 0310000000 000 </t>
  </si>
  <si>
    <t>Расходы на содержание объектов благоустройства в рамках подпрограммы"Благоустройство территории Мокробатайского сельского поселения" муниципальной программы Мокробатайского сельского поселения"Благоустройство территории Мокробатайского сельского поселения"</t>
  </si>
  <si>
    <t xml:space="preserve">951 0503 0310027060 000 </t>
  </si>
  <si>
    <t xml:space="preserve">951 0503 0310027060 200 </t>
  </si>
  <si>
    <t xml:space="preserve">951 0503 0310027060 240 </t>
  </si>
  <si>
    <t xml:space="preserve">951 0503 0310027060 244 </t>
  </si>
  <si>
    <t xml:space="preserve">951 0503 0310027060 247 </t>
  </si>
  <si>
    <t>Муниципальная программа "Формирование современной городской среды территории муниципальгого образования "Мокробатайское сельское поселение"</t>
  </si>
  <si>
    <t xml:space="preserve">951 0503 0400000000 000 </t>
  </si>
  <si>
    <t>Благоустройство общественных территорий Субсидия на реализацию мероприятий по благоустройству общественных территорий в рамках подпрограммы Мокробатайского сельского поселения "Благоустройство общественных территорий Мокробатайского сельского поселения"муниципальной программы "Формирование современной городской среды территории Мокробатайского сельского поселения"</t>
  </si>
  <si>
    <t xml:space="preserve">951 0503 0430000000 000 </t>
  </si>
  <si>
    <t>Расходы на реализацию мероприятий по благоустройству общественных территорий, в рамках подпрограммы Мокробатайского сельского поселения «Благоустройство общественных территорий» муниципальной программы «Формирование современной городской среды территории Мокробатайского сельского поселения (Иные закупки товаров, работ и услуг для обеспечения государственных (муниципальных) нужд)</t>
  </si>
  <si>
    <t xml:space="preserve">951 0503 0430027170 000 </t>
  </si>
  <si>
    <t xml:space="preserve">951 0503 0430027170 200 </t>
  </si>
  <si>
    <t xml:space="preserve">951 0503 0430027170 240 </t>
  </si>
  <si>
    <t xml:space="preserve">951 0503 0430027170 244 </t>
  </si>
  <si>
    <t>Расходы за счет средств резервного фонда Правительства Ростовской области в рамках подпрограммы Мокробатайского сельского поселения "Благоустройство общественных территорий Мокробатайского сельского поселения" муниципальной программы программы "Формирование современной городской среды территории Мокробатайского сельского поселения"</t>
  </si>
  <si>
    <t xml:space="preserve">951 0503 0430071180 000 </t>
  </si>
  <si>
    <t xml:space="preserve">951 0503 0430071180 200 </t>
  </si>
  <si>
    <t xml:space="preserve">951 0503 0430071180 240 </t>
  </si>
  <si>
    <t xml:space="preserve">951 0503 0430071180 244 </t>
  </si>
  <si>
    <t xml:space="preserve">951 0503 9900000000 000 </t>
  </si>
  <si>
    <t xml:space="preserve">951 0503 9990000000 000 </t>
  </si>
  <si>
    <t xml:space="preserve">951 0503 9990099990 000 </t>
  </si>
  <si>
    <t xml:space="preserve">951 0503 9990099990 200 </t>
  </si>
  <si>
    <t xml:space="preserve">951 0503 9990099990 240 </t>
  </si>
  <si>
    <t xml:space="preserve">951 0503 9990099990 244 </t>
  </si>
  <si>
    <t>Социальное обеспечение и иные выплаты населению</t>
  </si>
  <si>
    <t xml:space="preserve">951 0503 9990099990 300 </t>
  </si>
  <si>
    <t>Социальные выплаты гражданам, кроме публичных нормативных социальных выплат</t>
  </si>
  <si>
    <t xml:space="preserve">951 0503 9990099990 320 </t>
  </si>
  <si>
    <t>Пособия, компенсации и иные социальные выплаты гражданам, кроме публичных нормативных обязательств</t>
  </si>
  <si>
    <t xml:space="preserve">951 0503 9990099990 321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</si>
  <si>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</si>
  <si>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</si>
  <si>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</si>
  <si>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</si>
  <si>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</si>
  <si>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951 0705 0920000000 000 </t>
  </si>
  <si>
    <t>Расходы на повышение квалификации работников муниципальных органов Мокробатайского сельского поселения в рамках подпрограммы «Нормативно-методическое, информационное обеспечение и организация бюджетного процесса» муниципальной программы Мокробатайского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</si>
  <si>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951 0705 0920027160 000 </t>
  </si>
  <si>
    <t xml:space="preserve">951 0705 0920027160 200 </t>
  </si>
  <si>
    <t xml:space="preserve">951 0705 0920027160 240 </t>
  </si>
  <si>
    <t xml:space="preserve">951 0705 0920027160 244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</si>
  <si>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</si>
  <si>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</si>
  <si>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</si>
  <si>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</si>
  <si>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951 0801 0200000000 000 </t>
  </si>
  <si>
    <t xml:space="preserve">951 0801 0210000000 000 </t>
  </si>
  <si>
    <t>Расходы на обеспечение деятельности (оказание услуг) муниципальных учреждений Мокробатайского сельского поселения в рамках подпрограммы «Пожарная безопасность» муниципальной программы Мокробатайского сельского поселения «Пожарная безопасность и защита населения и территории от чрезвычайных ситуаций»</t>
  </si>
  <si>
    <t xml:space="preserve">951 0801 0210000590 000 </t>
  </si>
  <si>
    <t>Предоставление субсидий бюджетным, автономным учреждениям и иным некоммерческим организациям</t>
  </si>
  <si>
    <t xml:space="preserve">951 0801 0210000590 600 </t>
  </si>
  <si>
    <t>Субсидии бюджетным учреждениям</t>
  </si>
  <si>
    <t xml:space="preserve">951 0801 0210000590 610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</si>
  <si>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</si>
  <si>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951 0801 0210000590 611 </t>
  </si>
  <si>
    <t>Муниципальная программа Мокробатайского сельского поселения "Развитие культуры" Мокробатайского сельского поселения</t>
  </si>
  <si>
    <t xml:space="preserve">951 0801 0500000000 000 </t>
  </si>
  <si>
    <t>Подпрограмма «Развитие культуры» Мокробатайского сельского поселения</t>
  </si>
  <si>
    <t xml:space="preserve">951 0801 0510000000 000 </t>
  </si>
  <si>
    <t>Расходы на обеспечение деятельности (оказание услуг) муниципальных учреждений Мокробатайского сельского поселения в рамках подпрограммы «Развитие культуры» муниципальной программы Мокробатайского сельского поселения «Развитие культуры»</t>
  </si>
  <si>
    <t xml:space="preserve">951 0801 0510000590 000 </t>
  </si>
  <si>
    <t xml:space="preserve">951 0801 0510000590 600 </t>
  </si>
  <si>
    <t xml:space="preserve">951 0801 0510000590 610 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</si>
  <si>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</si>
  <si>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</si>
  <si>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</si>
  <si>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</si>
  <si>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</si>
  <si>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</si>
  <si>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</si>
  <si>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 xml:space="preserve">951 1001 9990099990 000 </t>
  </si>
  <si>
    <t xml:space="preserve">951 1001 9990099990 300 </t>
  </si>
  <si>
    <t>Публичные нормативные социальные выплаты гражданам</t>
  </si>
  <si>
    <t xml:space="preserve">951 1001 9990099990 310 </t>
  </si>
  <si>
    <t>Иные пенсии, социальные доплаты к пенсиям</t>
  </si>
  <si>
    <t xml:space="preserve">951 1001 9990099990 312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</si>
  <si>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</si>
  <si>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</si>
  <si>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</si>
  <si>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</si>
  <si>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Мокробатайского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</si>
  <si>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</si>
  <si>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</si>
  <si>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</si>
  <si>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"Развитие физической культуры и массового спорта на территории муниципального образования" Муниципальной программы Мокробатайского сельского поселения "Развитие физической культуры и спорта"</t>
  </si>
  <si>
    <t xml:space="preserve">951 1101 0610027070 000 </t>
  </si>
  <si>
    <t xml:space="preserve">951 1101 0610027070 200 </t>
  </si>
  <si>
    <t xml:space="preserve">951 1101 0610027070 240 </t>
  </si>
  <si>
    <t xml:space="preserve">951 1101 0610027070 244 </t>
  </si>
  <si>
    <t>Результат исполнения бюджета (дефицит / профицит)</t>
  </si>
  <si>
    <t>450</t>
  </si>
  <si>
    <t xml:space="preserve">x                    </t>
  </si>
  <si>
    <t>Код источника финансирования дефицита бюджета по бюджетной классификации</t>
  </si>
  <si>
    <t>500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</si>
  <si>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</si>
  <si>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</si>
  <si>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</si>
  <si>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</si>
  <si>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</si>
  <si>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</si>
  <si>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</si>
  <si>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</si>
  <si>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</si>
  <si>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</si>
  <si>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</si>
  <si>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</si>
  <si>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</si>
  <si>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</si>
  <si>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</si>
  <si>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C:\Users\Литта\Desktop\Выгрузка БФТ\117M01.txt</t>
  </si>
  <si>
    <t>Доходы/EXPORT_SRC_CODE</t>
  </si>
  <si>
    <t>Доходы/PERIOD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</si>
  <si>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Форма 0503117  с.3</t>
  </si>
  <si>
    <t>Наименование показателя</t>
  </si>
  <si>
    <t>2</t>
  </si>
  <si>
    <t>Источники финансирования дефицита бюджета - всего, в том числе:</t>
  </si>
  <si>
    <t>Х</t>
  </si>
  <si>
    <t xml:space="preserve">Изменение остатков средств </t>
  </si>
  <si>
    <t>000 01 00 00 00 00 0000 000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</si>
  <si>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</si>
  <si>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</si>
  <si>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</si>
  <si>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</si>
  <si>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</si>
  <si>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</si>
  <si>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 бюджетов</t>
  </si>
  <si>
    <t>000 01 05 02 01 00 0000 510</t>
  </si>
  <si>
    <t>000 01 05 02 01 10 0000 510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</si>
  <si>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</si>
  <si>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</si>
  <si>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</si>
  <si>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</si>
  <si>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</si>
  <si>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000 01 05 02 01 00 0000 610</t>
  </si>
  <si>
    <t>000 01 05 02 01 10 0000 610</t>
  </si>
  <si>
    <t>И.В. Гончарова</t>
  </si>
  <si>
    <t xml:space="preserve">                       Руководитель</t>
  </si>
  <si>
    <t>(подпись)</t>
  </si>
  <si>
    <t>(расшифровка подписи)</t>
  </si>
  <si>
    <t xml:space="preserve">                 Главный бухгалтер             </t>
  </si>
  <si>
    <t>Л.В. Быченко</t>
  </si>
  <si>
    <t xml:space="preserve">                  Заведующий  сектором экономики и финансов  </t>
  </si>
  <si>
    <t>М.П. Олешко</t>
  </si>
  <si>
    <t>01 декабря 2024г.</t>
  </si>
  <si>
    <t xml:space="preserve">НДФЛ части суммы налога, превышающей 650 000 рублей, относящейся к части налоговой базы, превышающей 5 000 000 рублей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</si>
</sst>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\ &quot;г.&quot;"/>
    <numFmt numFmtId="165" formatCode="?"/>
    <numFmt numFmtId="166" formatCode="[$-419]#&quot; &quot;###&quot; &quot;###&quot; &quot;###&quot; &quot;##0.00"/>
  </numFmts>
  <fonts count="114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5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09" fillId="2" borderId="1" applyNumberFormat="0" applyBorder="0" applyProtection="0"/>
  </cellStyleXfs>
  <cellXfs count="135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/>
    <xf numFmtId="49" fontId="25" fillId="2" borderId="1" xfId="0" applyNumberFormat="1" applyFont="1" applyFill="1" applyBorder="1" applyAlignment="1"/>
    <xf numFmtId="0" fontId="27" fillId="2" borderId="1" xfId="0" applyNumberFormat="1" applyFont="1" applyFill="1" applyBorder="1" applyAlignment="1">
      <alignment horizontal="center"/>
    </xf>
    <xf numFmtId="0" fontId="28" fillId="2" borderId="1" xfId="0" applyNumberFormat="1" applyFont="1" applyFill="1" applyBorder="1" applyAlignment="1"/>
    <xf numFmtId="0" fontId="41" fillId="2" borderId="18" xfId="0" applyNumberFormat="1" applyFont="1" applyFill="1" applyBorder="1" applyAlignment="1">
      <alignment horizontal="center" vertical="center"/>
    </xf>
    <xf numFmtId="0" fontId="42" fillId="2" borderId="2" xfId="0" applyNumberFormat="1" applyFont="1" applyFill="1" applyBorder="1" applyAlignment="1">
      <alignment horizontal="center" vertical="center"/>
    </xf>
    <xf numFmtId="0" fontId="43" fillId="2" borderId="19" xfId="0" applyNumberFormat="1" applyFont="1" applyFill="1" applyBorder="1" applyAlignment="1">
      <alignment horizontal="center" vertical="center"/>
    </xf>
    <xf numFmtId="49" fontId="44" fillId="2" borderId="2" xfId="0" applyNumberFormat="1" applyFont="1" applyFill="1" applyBorder="1" applyAlignment="1">
      <alignment horizontal="center" vertical="center"/>
    </xf>
    <xf numFmtId="49" fontId="45" fillId="2" borderId="20" xfId="0" applyNumberFormat="1" applyFont="1" applyFill="1" applyBorder="1" applyAlignment="1">
      <alignment horizontal="center" vertical="center"/>
    </xf>
    <xf numFmtId="49" fontId="46" fillId="2" borderId="21" xfId="0" applyNumberFormat="1" applyFont="1" applyFill="1" applyBorder="1" applyAlignment="1">
      <alignment horizontal="center" vertical="center"/>
    </xf>
    <xf numFmtId="49" fontId="47" fillId="2" borderId="22" xfId="0" applyNumberFormat="1" applyFont="1" applyFill="1" applyBorder="1" applyAlignment="1">
      <alignment horizontal="left" wrapText="1"/>
    </xf>
    <xf numFmtId="49" fontId="48" fillId="2" borderId="23" xfId="0" applyNumberFormat="1" applyFont="1" applyFill="1" applyBorder="1" applyAlignment="1">
      <alignment horizontal="center" wrapText="1"/>
    </xf>
    <xf numFmtId="49" fontId="49" fillId="2" borderId="24" xfId="0" applyNumberFormat="1" applyFont="1" applyFill="1" applyBorder="1" applyAlignment="1">
      <alignment horizontal="center"/>
    </xf>
    <xf numFmtId="4" fontId="50" fillId="2" borderId="25" xfId="0" applyNumberFormat="1" applyFont="1" applyFill="1" applyBorder="1" applyAlignment="1">
      <alignment horizontal="right"/>
    </xf>
    <xf numFmtId="4" fontId="51" fillId="2" borderId="26" xfId="0" applyNumberFormat="1" applyFont="1" applyFill="1" applyBorder="1" applyAlignment="1">
      <alignment horizontal="right"/>
    </xf>
    <xf numFmtId="49" fontId="52" fillId="2" borderId="27" xfId="0" applyNumberFormat="1" applyFont="1" applyFill="1" applyBorder="1" applyAlignment="1">
      <alignment horizontal="left" wrapText="1"/>
    </xf>
    <xf numFmtId="49" fontId="53" fillId="2" borderId="28" xfId="0" applyNumberFormat="1" applyFont="1" applyFill="1" applyBorder="1" applyAlignment="1">
      <alignment horizontal="center" wrapText="1"/>
    </xf>
    <xf numFmtId="49" fontId="54" fillId="2" borderId="29" xfId="0" applyNumberFormat="1" applyFont="1" applyFill="1" applyBorder="1" applyAlignment="1">
      <alignment horizontal="center"/>
    </xf>
    <xf numFmtId="4" fontId="55" fillId="2" borderId="30" xfId="0" applyNumberFormat="1" applyFont="1" applyFill="1" applyBorder="1" applyAlignment="1">
      <alignment horizontal="right"/>
    </xf>
    <xf numFmtId="4" fontId="56" fillId="2" borderId="31" xfId="0" applyNumberFormat="1" applyFont="1" applyFill="1" applyBorder="1" applyAlignment="1">
      <alignment horizontal="right"/>
    </xf>
    <xf numFmtId="49" fontId="57" fillId="2" borderId="32" xfId="0" applyNumberFormat="1" applyFont="1" applyFill="1" applyBorder="1" applyAlignment="1">
      <alignment horizontal="left" wrapText="1"/>
    </xf>
    <xf numFmtId="49" fontId="58" fillId="2" borderId="15" xfId="0" applyNumberFormat="1" applyFont="1" applyFill="1" applyBorder="1" applyAlignment="1">
      <alignment horizontal="center" wrapText="1"/>
    </xf>
    <xf numFmtId="49" fontId="59" fillId="2" borderId="33" xfId="0" applyNumberFormat="1" applyFont="1" applyFill="1" applyBorder="1" applyAlignment="1">
      <alignment horizontal="center"/>
    </xf>
    <xf numFmtId="4" fontId="60" fillId="2" borderId="16" xfId="0" applyNumberFormat="1" applyFont="1" applyFill="1" applyBorder="1" applyAlignment="1">
      <alignment horizontal="right"/>
    </xf>
    <xf numFmtId="4" fontId="61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62" fillId="2" borderId="34" xfId="0" applyNumberFormat="1" applyFont="1" applyFill="1" applyBorder="1" applyAlignment="1">
      <alignment horizontal="left"/>
    </xf>
    <xf numFmtId="0" fontId="63" fillId="2" borderId="35" xfId="0" applyNumberFormat="1" applyFont="1" applyFill="1" applyBorder="1" applyAlignment="1">
      <alignment horizontal="center"/>
    </xf>
    <xf numFmtId="49" fontId="64" fillId="2" borderId="35" xfId="0" applyNumberFormat="1" applyFont="1" applyFill="1" applyBorder="1" applyAlignment="1">
      <alignment horizontal="center" vertical="center"/>
    </xf>
    <xf numFmtId="0" fontId="65" fillId="2" borderId="1" xfId="0" applyNumberFormat="1" applyFont="1" applyFill="1" applyBorder="1" applyAlignment="1">
      <alignment horizontal="left"/>
    </xf>
    <xf numFmtId="0" fontId="66" fillId="2" borderId="1" xfId="0" applyNumberFormat="1" applyFont="1" applyFill="1" applyBorder="1" applyAlignment="1"/>
    <xf numFmtId="0" fontId="73" fillId="2" borderId="37" xfId="0" applyNumberFormat="1" applyFont="1" applyFill="1" applyBorder="1" applyAlignment="1">
      <alignment vertical="center" wrapText="1"/>
    </xf>
    <xf numFmtId="49" fontId="74" fillId="2" borderId="37" xfId="0" applyNumberFormat="1" applyFont="1" applyFill="1" applyBorder="1" applyAlignment="1">
      <alignment horizontal="center" vertical="center" wrapText="1"/>
    </xf>
    <xf numFmtId="49" fontId="75" fillId="2" borderId="14" xfId="0" applyNumberFormat="1" applyFont="1" applyFill="1" applyBorder="1" applyAlignment="1">
      <alignment vertical="center"/>
    </xf>
    <xf numFmtId="0" fontId="77" fillId="2" borderId="33" xfId="0" applyNumberFormat="1" applyFont="1" applyFill="1" applyBorder="1" applyAlignment="1">
      <alignment vertical="center" wrapText="1"/>
    </xf>
    <xf numFmtId="49" fontId="78" fillId="2" borderId="33" xfId="0" applyNumberFormat="1" applyFont="1" applyFill="1" applyBorder="1" applyAlignment="1">
      <alignment horizontal="center" vertical="center" wrapText="1"/>
    </xf>
    <xf numFmtId="49" fontId="79" fillId="2" borderId="17" xfId="0" applyNumberFormat="1" applyFont="1" applyFill="1" applyBorder="1" applyAlignment="1">
      <alignment vertical="center"/>
    </xf>
    <xf numFmtId="49" fontId="80" fillId="2" borderId="19" xfId="0" applyNumberFormat="1" applyFont="1" applyFill="1" applyBorder="1" applyAlignment="1">
      <alignment horizontal="center" vertical="center"/>
    </xf>
    <xf numFmtId="49" fontId="81" fillId="2" borderId="32" xfId="0" applyNumberFormat="1" applyFont="1" applyFill="1" applyBorder="1" applyAlignment="1">
      <alignment horizontal="left" wrapText="1"/>
    </xf>
    <xf numFmtId="49" fontId="82" fillId="2" borderId="38" xfId="0" applyNumberFormat="1" applyFont="1" applyFill="1" applyBorder="1" applyAlignment="1">
      <alignment horizontal="center" wrapText="1"/>
    </xf>
    <xf numFmtId="49" fontId="83" fillId="2" borderId="33" xfId="0" applyNumberFormat="1" applyFont="1" applyFill="1" applyBorder="1" applyAlignment="1">
      <alignment horizontal="center"/>
    </xf>
    <xf numFmtId="4" fontId="84" fillId="2" borderId="16" xfId="0" applyNumberFormat="1" applyFont="1" applyFill="1" applyBorder="1" applyAlignment="1">
      <alignment horizontal="right"/>
    </xf>
    <xf numFmtId="4" fontId="85" fillId="2" borderId="33" xfId="0" applyNumberFormat="1" applyFont="1" applyFill="1" applyBorder="1" applyAlignment="1">
      <alignment horizontal="right"/>
    </xf>
    <xf numFmtId="4" fontId="86" fillId="2" borderId="17" xfId="0" applyNumberFormat="1" applyFont="1" applyFill="1" applyBorder="1" applyAlignment="1">
      <alignment horizontal="right"/>
    </xf>
    <xf numFmtId="0" fontId="87" fillId="2" borderId="27" xfId="0" applyNumberFormat="1" applyFont="1" applyFill="1" applyBorder="1" applyAlignment="1"/>
    <xf numFmtId="0" fontId="88" fillId="2" borderId="28" xfId="0" applyNumberFormat="1" applyFont="1" applyFill="1" applyBorder="1" applyAlignment="1"/>
    <xf numFmtId="0" fontId="89" fillId="2" borderId="29" xfId="0" applyNumberFormat="1" applyFont="1" applyFill="1" applyBorder="1" applyAlignment="1">
      <alignment horizontal="center"/>
    </xf>
    <xf numFmtId="0" fontId="90" fillId="2" borderId="30" xfId="0" applyNumberFormat="1" applyFont="1" applyFill="1" applyBorder="1" applyAlignment="1">
      <alignment horizontal="right"/>
    </xf>
    <xf numFmtId="0" fontId="91" fillId="2" borderId="30" xfId="0" applyNumberFormat="1" applyFont="1" applyFill="1" applyBorder="1" applyAlignment="1"/>
    <xf numFmtId="0" fontId="92" fillId="2" borderId="31" xfId="0" applyNumberFormat="1" applyFont="1" applyFill="1" applyBorder="1" applyAlignment="1"/>
    <xf numFmtId="49" fontId="93" fillId="2" borderId="22" xfId="0" applyNumberFormat="1" applyFont="1" applyFill="1" applyBorder="1" applyAlignment="1">
      <alignment horizontal="left" wrapText="1"/>
    </xf>
    <xf numFmtId="49" fontId="94" fillId="2" borderId="26" xfId="0" applyNumberFormat="1" applyFont="1" applyFill="1" applyBorder="1" applyAlignment="1">
      <alignment horizontal="center" wrapText="1"/>
    </xf>
    <xf numFmtId="49" fontId="95" fillId="2" borderId="24" xfId="0" applyNumberFormat="1" applyFont="1" applyFill="1" applyBorder="1" applyAlignment="1">
      <alignment horizontal="center"/>
    </xf>
    <xf numFmtId="4" fontId="96" fillId="2" borderId="25" xfId="0" applyNumberFormat="1" applyFont="1" applyFill="1" applyBorder="1" applyAlignment="1">
      <alignment horizontal="right"/>
    </xf>
    <xf numFmtId="4" fontId="97" fillId="2" borderId="24" xfId="0" applyNumberFormat="1" applyFont="1" applyFill="1" applyBorder="1" applyAlignment="1">
      <alignment horizontal="right"/>
    </xf>
    <xf numFmtId="4" fontId="98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9" fillId="2" borderId="7" xfId="0" applyNumberFormat="1" applyFont="1" applyFill="1" applyBorder="1" applyAlignment="1"/>
    <xf numFmtId="0" fontId="100" fillId="2" borderId="40" xfId="0" applyNumberFormat="1" applyFont="1" applyFill="1" applyBorder="1" applyAlignment="1"/>
    <xf numFmtId="0" fontId="101" fillId="2" borderId="40" xfId="0" applyNumberFormat="1" applyFont="1" applyFill="1" applyBorder="1" applyAlignment="1">
      <alignment horizontal="center"/>
    </xf>
    <xf numFmtId="0" fontId="102" fillId="2" borderId="40" xfId="0" applyNumberFormat="1" applyFont="1" applyFill="1" applyBorder="1" applyAlignment="1">
      <alignment horizontal="right"/>
    </xf>
    <xf numFmtId="49" fontId="103" fillId="2" borderId="39" xfId="0" applyNumberFormat="1" applyFont="1" applyFill="1" applyBorder="1" applyAlignment="1">
      <alignment horizontal="left" wrapText="1"/>
    </xf>
    <xf numFmtId="49" fontId="104" fillId="2" borderId="41" xfId="0" applyNumberFormat="1" applyFont="1" applyFill="1" applyBorder="1" applyAlignment="1">
      <alignment horizontal="center" wrapText="1"/>
    </xf>
    <xf numFmtId="49" fontId="105" fillId="2" borderId="42" xfId="0" applyNumberFormat="1" applyFont="1" applyFill="1" applyBorder="1" applyAlignment="1">
      <alignment horizontal="center"/>
    </xf>
    <xf numFmtId="4" fontId="106" fillId="2" borderId="43" xfId="0" applyNumberFormat="1" applyFont="1" applyFill="1" applyBorder="1" applyAlignment="1">
      <alignment horizontal="right"/>
    </xf>
    <xf numFmtId="4" fontId="107" fillId="2" borderId="44" xfId="0" applyNumberFormat="1" applyFont="1" applyFill="1" applyBorder="1" applyAlignment="1">
      <alignment horizontal="right"/>
    </xf>
    <xf numFmtId="0" fontId="108" fillId="2" borderId="0" xfId="0" applyFont="1" applyFill="1"/>
    <xf numFmtId="0" fontId="111" fillId="2" borderId="0" xfId="0" applyFont="1" applyFill="1"/>
    <xf numFmtId="0" fontId="111" fillId="2" borderId="1" xfId="1" applyFont="1" applyFill="1" applyAlignment="1">
      <alignment horizontal="left" wrapText="1" readingOrder="1"/>
    </xf>
    <xf numFmtId="0" fontId="111" fillId="2" borderId="1" xfId="1" applyFont="1" applyFill="1" applyAlignment="1">
      <alignment vertical="top" wrapText="1"/>
    </xf>
    <xf numFmtId="166" fontId="111" fillId="2" borderId="1" xfId="1" applyNumberFormat="1" applyFont="1" applyFill="1" applyAlignment="1">
      <alignment horizontal="right" wrapText="1" readingOrder="1"/>
    </xf>
    <xf numFmtId="49" fontId="2" fillId="2" borderId="32" xfId="0" applyNumberFormat="1" applyFont="1" applyFill="1" applyBorder="1" applyAlignment="1">
      <alignment horizontal="left" wrapText="1"/>
    </xf>
    <xf numFmtId="0" fontId="30" fillId="2" borderId="10" xfId="0" applyNumberFormat="1" applyFont="1" applyFill="1" applyBorder="1" applyAlignment="1">
      <alignment horizontal="center" vertical="center" wrapText="1"/>
    </xf>
    <xf numFmtId="0" fontId="34" fillId="2" borderId="13" xfId="0" applyNumberFormat="1" applyFont="1" applyFill="1" applyBorder="1" applyAlignment="1">
      <alignment horizontal="center" vertical="center" wrapText="1"/>
    </xf>
    <xf numFmtId="0" fontId="38" fillId="2" borderId="16" xfId="0" applyNumberFormat="1" applyFont="1" applyFill="1" applyBorder="1" applyAlignment="1">
      <alignment horizontal="center" vertical="center" wrapText="1"/>
    </xf>
    <xf numFmtId="49" fontId="31" fillId="2" borderId="10" xfId="0" applyNumberFormat="1" applyFont="1" applyFill="1" applyBorder="1" applyAlignment="1">
      <alignment horizontal="center" vertical="center" wrapText="1"/>
    </xf>
    <xf numFmtId="49" fontId="35" fillId="2" borderId="13" xfId="0" applyNumberFormat="1" applyFont="1" applyFill="1" applyBorder="1" applyAlignment="1">
      <alignment horizontal="center" vertical="center" wrapText="1"/>
    </xf>
    <xf numFmtId="49" fontId="39" fillId="2" borderId="16" xfId="0" applyNumberFormat="1" applyFont="1" applyFill="1" applyBorder="1" applyAlignment="1">
      <alignment horizontal="center" vertical="center" wrapText="1"/>
    </xf>
    <xf numFmtId="0" fontId="29" fillId="2" borderId="9" xfId="0" applyNumberFormat="1" applyFont="1" applyFill="1" applyBorder="1" applyAlignment="1">
      <alignment horizontal="center" vertical="center" wrapText="1"/>
    </xf>
    <xf numFmtId="0" fontId="33" fillId="2" borderId="12" xfId="0" applyNumberFormat="1" applyFont="1" applyFill="1" applyBorder="1" applyAlignment="1">
      <alignment horizontal="center" vertical="center" wrapText="1"/>
    </xf>
    <xf numFmtId="0" fontId="37" fillId="2" borderId="15" xfId="0" applyNumberFormat="1" applyFont="1" applyFill="1" applyBorder="1" applyAlignment="1">
      <alignment horizontal="center" vertical="center" wrapText="1"/>
    </xf>
    <xf numFmtId="49" fontId="32" fillId="2" borderId="11" xfId="0" applyNumberFormat="1" applyFont="1" applyFill="1" applyBorder="1" applyAlignment="1">
      <alignment horizontal="center" vertical="center" wrapText="1"/>
    </xf>
    <xf numFmtId="49" fontId="36" fillId="2" borderId="14" xfId="0" applyNumberFormat="1" applyFont="1" applyFill="1" applyBorder="1" applyAlignment="1">
      <alignment horizontal="center" vertical="center" wrapText="1"/>
    </xf>
    <xf numFmtId="49" fontId="40" fillId="2" borderId="17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left" wrapText="1"/>
    </xf>
    <xf numFmtId="0" fontId="26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8" fillId="2" borderId="36" xfId="0" applyNumberFormat="1" applyFont="1" applyFill="1" applyBorder="1" applyAlignment="1">
      <alignment horizontal="center" vertical="center" wrapText="1"/>
    </xf>
    <xf numFmtId="0" fontId="71" fillId="2" borderId="37" xfId="0" applyNumberFormat="1" applyFont="1" applyFill="1" applyBorder="1" applyAlignment="1">
      <alignment horizontal="center" vertical="center" wrapText="1"/>
    </xf>
    <xf numFmtId="0" fontId="67" fillId="2" borderId="9" xfId="0" applyNumberFormat="1" applyFont="1" applyFill="1" applyBorder="1" applyAlignment="1">
      <alignment horizontal="center" vertical="center"/>
    </xf>
    <xf numFmtId="0" fontId="70" fillId="2" borderId="12" xfId="0" applyNumberFormat="1" applyFont="1" applyFill="1" applyBorder="1" applyAlignment="1">
      <alignment horizontal="center" vertical="center"/>
    </xf>
    <xf numFmtId="0" fontId="76" fillId="2" borderId="15" xfId="0" applyNumberFormat="1" applyFont="1" applyFill="1" applyBorder="1" applyAlignment="1">
      <alignment horizontal="center" vertical="center"/>
    </xf>
    <xf numFmtId="49" fontId="69" fillId="2" borderId="10" xfId="0" applyNumberFormat="1" applyFont="1" applyFill="1" applyBorder="1" applyAlignment="1">
      <alignment horizontal="center" vertical="center"/>
    </xf>
    <xf numFmtId="49" fontId="72" fillId="2" borderId="13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right"/>
    </xf>
    <xf numFmtId="0" fontId="110" fillId="2" borderId="45" xfId="1" applyFont="1" applyFill="1" applyBorder="1" applyAlignment="1">
      <alignment horizontal="center" vertical="center" wrapText="1" readingOrder="1"/>
    </xf>
    <xf numFmtId="0" fontId="110" fillId="2" borderId="46" xfId="1" applyFont="1" applyFill="1" applyBorder="1" applyAlignment="1">
      <alignment horizontal="center" vertical="center" wrapText="1" readingOrder="1"/>
    </xf>
    <xf numFmtId="0" fontId="112" fillId="2" borderId="48" xfId="1" applyFont="1" applyFill="1" applyBorder="1" applyAlignment="1">
      <alignment horizontal="left" wrapText="1" readingOrder="1"/>
    </xf>
    <xf numFmtId="0" fontId="112" fillId="2" borderId="48" xfId="1" applyFont="1" applyFill="1" applyBorder="1" applyAlignment="1">
      <alignment horizontal="center" wrapText="1" readingOrder="1"/>
    </xf>
    <xf numFmtId="0" fontId="111" fillId="2" borderId="49" xfId="1" applyFont="1" applyFill="1" applyBorder="1" applyAlignment="1">
      <alignment horizontal="left" wrapText="1" readingOrder="1"/>
    </xf>
    <xf numFmtId="0" fontId="111" fillId="2" borderId="49" xfId="1" applyFont="1" applyFill="1" applyBorder="1" applyAlignment="1">
      <alignment horizontal="center" wrapText="1" readingOrder="1"/>
    </xf>
    <xf numFmtId="0" fontId="110" fillId="2" borderId="47" xfId="1" applyFont="1" applyFill="1" applyBorder="1" applyAlignment="1">
      <alignment horizontal="center" vertical="center" wrapText="1" readingOrder="1"/>
    </xf>
    <xf numFmtId="166" fontId="112" fillId="2" borderId="48" xfId="1" applyNumberFormat="1" applyFont="1" applyFill="1" applyBorder="1" applyAlignment="1">
      <alignment horizontal="right" wrapText="1" readingOrder="1"/>
    </xf>
    <xf numFmtId="166" fontId="111" fillId="2" borderId="49" xfId="1" applyNumberFormat="1" applyFont="1" applyFill="1" applyBorder="1" applyAlignment="1">
      <alignment horizontal="right" wrapText="1" readingOrder="1"/>
    </xf>
    <xf numFmtId="0" fontId="113" fillId="2" borderId="0" xfId="0" applyFont="1" applyFill="1"/>
    <xf numFmtId="0" fontId="111" fillId="2" borderId="51" xfId="1" applyFont="1" applyFill="1" applyBorder="1" applyAlignment="1">
      <alignment horizontal="center" vertical="top" wrapText="1" readingOrder="1"/>
    </xf>
    <xf numFmtId="0" fontId="111" fillId="2" borderId="1" xfId="1" applyFont="1" applyFill="1" applyAlignment="1">
      <alignment vertical="top" wrapText="1" readingOrder="1"/>
    </xf>
    <xf numFmtId="0" fontId="113" fillId="2" borderId="52" xfId="0" applyFont="1" applyFill="1" applyBorder="1"/>
    <xf numFmtId="0" fontId="111" fillId="2" borderId="52" xfId="1" applyFont="1" applyFill="1" applyBorder="1" applyAlignment="1">
      <alignment horizontal="center" wrapText="1" readingOrder="1"/>
    </xf>
    <xf numFmtId="0" fontId="113" fillId="2" borderId="50" xfId="0" applyFont="1" applyFill="1" applyBorder="1"/>
    <xf numFmtId="0" fontId="111" fillId="2" borderId="50" xfId="1" applyFont="1" applyFill="1" applyBorder="1" applyAlignment="1">
      <alignment horizontal="center" wrapText="1" readingOrder="1"/>
    </xf>
    <xf numFmtId="0" fontId="111" fillId="2" borderId="0" xfId="0" applyFont="1" applyFill="1" applyAlignment="1">
      <alignment horizontal="center"/>
    </xf>
    <xf numFmtId="0" fontId="111" fillId="2" borderId="1" xfId="1" applyFont="1" applyFill="1" applyAlignment="1">
      <alignment horizontal="left" wrapText="1" readingOrder="1"/>
    </xf>
  </cellXfs>
  <cellStyles count="2">
    <cellStyle name="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1"/>
  <sheetViews>
    <sheetView showGridLines="0" topLeftCell="A4" workbookViewId="0">
      <selection activeCell="A27" sqref="A27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8" hidden="1"/>
  </cols>
  <sheetData>
    <row r="1" spans="1:8" ht="15" x14ac:dyDescent="0.25">
      <c r="A1" s="104"/>
      <c r="B1" s="104"/>
      <c r="C1" s="104"/>
      <c r="D1" s="104"/>
      <c r="E1" s="1"/>
      <c r="F1" s="2"/>
    </row>
    <row r="2" spans="1:8" ht="15" x14ac:dyDescent="0.25">
      <c r="A2" s="104" t="s">
        <v>1</v>
      </c>
      <c r="B2" s="104"/>
      <c r="C2" s="104"/>
      <c r="D2" s="104"/>
      <c r="E2" s="3"/>
      <c r="F2" s="4" t="s">
        <v>2</v>
      </c>
    </row>
    <row r="3" spans="1:8" ht="15" x14ac:dyDescent="0.25">
      <c r="A3" s="5"/>
      <c r="B3" s="5"/>
      <c r="C3" s="5"/>
      <c r="D3" s="5"/>
      <c r="E3" s="6" t="s">
        <v>3</v>
      </c>
      <c r="F3" s="7" t="s">
        <v>4</v>
      </c>
    </row>
    <row r="4" spans="1:8" ht="15" x14ac:dyDescent="0.25">
      <c r="A4" s="105" t="s">
        <v>6</v>
      </c>
      <c r="B4" s="105"/>
      <c r="C4" s="105"/>
      <c r="D4" s="105"/>
      <c r="E4" s="8" t="s">
        <v>5</v>
      </c>
      <c r="F4" s="9" t="s">
        <v>7</v>
      </c>
    </row>
    <row r="5" spans="1:8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8" ht="15" x14ac:dyDescent="0.25">
      <c r="A6" s="12" t="s">
        <v>9</v>
      </c>
      <c r="B6" s="106" t="s">
        <v>15</v>
      </c>
      <c r="C6" s="107"/>
      <c r="D6" s="107"/>
      <c r="E6" s="8" t="s">
        <v>10</v>
      </c>
      <c r="F6" s="11" t="s">
        <v>19</v>
      </c>
    </row>
    <row r="7" spans="1:8" ht="15" x14ac:dyDescent="0.25">
      <c r="A7" s="12" t="s">
        <v>11</v>
      </c>
      <c r="B7" s="108" t="s">
        <v>16</v>
      </c>
      <c r="C7" s="108"/>
      <c r="D7" s="108"/>
      <c r="E7" s="8" t="s">
        <v>12</v>
      </c>
      <c r="F7" s="13" t="s">
        <v>20</v>
      </c>
    </row>
    <row r="8" spans="1:8" ht="15" x14ac:dyDescent="0.25">
      <c r="A8" s="12" t="s">
        <v>13</v>
      </c>
      <c r="B8" s="12"/>
      <c r="C8" s="12"/>
      <c r="D8" s="14"/>
      <c r="E8" s="8"/>
      <c r="F8" s="15"/>
    </row>
    <row r="9" spans="1:8" ht="15" x14ac:dyDescent="0.25">
      <c r="A9" s="12" t="s">
        <v>17</v>
      </c>
      <c r="B9" s="12"/>
      <c r="C9" s="16"/>
      <c r="D9" s="14"/>
      <c r="E9" s="8" t="s">
        <v>0</v>
      </c>
      <c r="F9" s="17" t="s">
        <v>14</v>
      </c>
    </row>
    <row r="10" spans="1:8" ht="15" x14ac:dyDescent="0.25">
      <c r="A10" s="102" t="s">
        <v>21</v>
      </c>
      <c r="B10" s="102"/>
      <c r="C10" s="102"/>
      <c r="D10" s="102"/>
      <c r="E10" s="102"/>
      <c r="F10" s="102"/>
      <c r="G10" s="18"/>
      <c r="H10" s="19"/>
    </row>
    <row r="11" spans="1:8" ht="15" x14ac:dyDescent="0.25">
      <c r="A11" s="102" t="s">
        <v>22</v>
      </c>
      <c r="B11" s="102"/>
      <c r="C11" s="102"/>
      <c r="D11" s="102"/>
      <c r="E11" s="102"/>
      <c r="F11" s="102"/>
      <c r="G11" s="18"/>
      <c r="H11" s="19"/>
    </row>
    <row r="12" spans="1:8" ht="15" x14ac:dyDescent="0.25">
      <c r="A12" s="102" t="s">
        <v>22</v>
      </c>
      <c r="B12" s="102"/>
      <c r="C12" s="102"/>
      <c r="D12" s="102"/>
      <c r="E12" s="102"/>
      <c r="F12" s="102"/>
      <c r="G12" s="18"/>
      <c r="H12" s="19"/>
    </row>
    <row r="13" spans="1:8" ht="15" x14ac:dyDescent="0.25">
      <c r="A13" s="102" t="s">
        <v>23</v>
      </c>
      <c r="B13" s="102"/>
      <c r="C13" s="102"/>
      <c r="D13" s="102"/>
      <c r="E13" s="102"/>
      <c r="F13" s="102"/>
      <c r="G13" s="18"/>
      <c r="H13" s="19"/>
    </row>
    <row r="14" spans="1:8" ht="20.25" customHeight="1" x14ac:dyDescent="0.25">
      <c r="A14" s="103" t="s">
        <v>24</v>
      </c>
      <c r="B14" s="103"/>
      <c r="C14" s="103"/>
      <c r="D14" s="103"/>
      <c r="E14" s="20"/>
      <c r="F14" s="21"/>
    </row>
    <row r="15" spans="1:8" ht="4.1500000000000004" customHeight="1" x14ac:dyDescent="0.25">
      <c r="A15" s="96" t="s">
        <v>25</v>
      </c>
      <c r="B15" s="90" t="s">
        <v>26</v>
      </c>
      <c r="C15" s="90" t="s">
        <v>27</v>
      </c>
      <c r="D15" s="93" t="s">
        <v>28</v>
      </c>
      <c r="E15" s="93" t="s">
        <v>29</v>
      </c>
      <c r="F15" s="99" t="s">
        <v>30</v>
      </c>
    </row>
    <row r="16" spans="1:8" ht="3.6" customHeight="1" x14ac:dyDescent="0.25">
      <c r="A16" s="97"/>
      <c r="B16" s="91"/>
      <c r="C16" s="91"/>
      <c r="D16" s="94"/>
      <c r="E16" s="94"/>
      <c r="F16" s="100"/>
    </row>
    <row r="17" spans="1:6" ht="3" customHeight="1" x14ac:dyDescent="0.25">
      <c r="A17" s="97"/>
      <c r="B17" s="91"/>
      <c r="C17" s="91"/>
      <c r="D17" s="94"/>
      <c r="E17" s="94"/>
      <c r="F17" s="100"/>
    </row>
    <row r="18" spans="1:6" ht="3" customHeight="1" x14ac:dyDescent="0.25">
      <c r="A18" s="97"/>
      <c r="B18" s="91"/>
      <c r="C18" s="91"/>
      <c r="D18" s="94"/>
      <c r="E18" s="94"/>
      <c r="F18" s="100"/>
    </row>
    <row r="19" spans="1:6" ht="3" customHeight="1" x14ac:dyDescent="0.25">
      <c r="A19" s="97"/>
      <c r="B19" s="91"/>
      <c r="C19" s="91"/>
      <c r="D19" s="94"/>
      <c r="E19" s="94"/>
      <c r="F19" s="100"/>
    </row>
    <row r="20" spans="1:6" ht="3" customHeight="1" x14ac:dyDescent="0.25">
      <c r="A20" s="97"/>
      <c r="B20" s="91"/>
      <c r="C20" s="91"/>
      <c r="D20" s="94"/>
      <c r="E20" s="94"/>
      <c r="F20" s="100"/>
    </row>
    <row r="21" spans="1:6" ht="23.45" customHeight="1" x14ac:dyDescent="0.25">
      <c r="A21" s="98"/>
      <c r="B21" s="92"/>
      <c r="C21" s="92"/>
      <c r="D21" s="95"/>
      <c r="E21" s="95"/>
      <c r="F21" s="101"/>
    </row>
    <row r="22" spans="1:6" ht="12.6" customHeight="1" x14ac:dyDescent="0.25">
      <c r="A22" s="22">
        <v>1</v>
      </c>
      <c r="B22" s="23">
        <v>2</v>
      </c>
      <c r="C22" s="24">
        <v>3</v>
      </c>
      <c r="D22" s="25" t="s">
        <v>31</v>
      </c>
      <c r="E22" s="26" t="s">
        <v>32</v>
      </c>
      <c r="F22" s="27" t="s">
        <v>33</v>
      </c>
    </row>
    <row r="23" spans="1:6" ht="15" x14ac:dyDescent="0.25">
      <c r="A23" s="28" t="s">
        <v>34</v>
      </c>
      <c r="B23" s="29" t="s">
        <v>35</v>
      </c>
      <c r="C23" s="30" t="s">
        <v>36</v>
      </c>
      <c r="D23" s="31">
        <v>13714500</v>
      </c>
      <c r="E23" s="32">
        <v>14303066</v>
      </c>
      <c r="F23" s="31" t="str">
        <f>IF(OR(D23="-",IF(E23="-",0,E23)&gt;=IF(D23="-",0,D23)),"-",IF(D23="-",0,D23)-IF(E23="-",0,E23))</f>
        <v>-</v>
      </c>
    </row>
    <row r="24" spans="1:6" ht="15" x14ac:dyDescent="0.25">
      <c r="A24" s="33" t="s">
        <v>37</v>
      </c>
      <c r="B24" s="34"/>
      <c r="C24" s="35"/>
      <c r="D24" s="36"/>
      <c r="E24" s="36"/>
      <c r="F24" s="37"/>
    </row>
    <row r="25" spans="1:6" ht="15" x14ac:dyDescent="0.25">
      <c r="A25" s="38" t="s">
        <v>38</v>
      </c>
      <c r="B25" s="39" t="s">
        <v>35</v>
      </c>
      <c r="C25" s="40" t="s">
        <v>39</v>
      </c>
      <c r="D25" s="41">
        <v>5688200</v>
      </c>
      <c r="E25" s="41">
        <v>7281731.1299999999</v>
      </c>
      <c r="F25" s="42" t="str">
        <f t="shared" ref="F25:F56" si="0">IF(OR(D25="-",IF(E25="-",0,E25)&gt;=IF(D25="-",0,D25)),"-",IF(D25="-",0,D25)-IF(E25="-",0,E25))</f>
        <v>-</v>
      </c>
    </row>
    <row r="26" spans="1:6" ht="15" x14ac:dyDescent="0.25">
      <c r="A26" s="38" t="s">
        <v>40</v>
      </c>
      <c r="B26" s="39" t="s">
        <v>35</v>
      </c>
      <c r="C26" s="40" t="s">
        <v>41</v>
      </c>
      <c r="D26" s="41">
        <v>2118200</v>
      </c>
      <c r="E26" s="41">
        <v>2069198.4</v>
      </c>
      <c r="F26" s="42">
        <f t="shared" si="0"/>
        <v>49001.600000000093</v>
      </c>
    </row>
    <row r="27" spans="1:6" ht="15" x14ac:dyDescent="0.25">
      <c r="A27" s="38" t="s">
        <v>42</v>
      </c>
      <c r="B27" s="39" t="s">
        <v>35</v>
      </c>
      <c r="C27" s="40" t="s">
        <v>43</v>
      </c>
      <c r="D27" s="41">
        <v>2118200</v>
      </c>
      <c r="E27" s="41">
        <v>2069198.4</v>
      </c>
      <c r="F27" s="42">
        <f t="shared" si="0"/>
        <v>49001.600000000093</v>
      </c>
    </row>
    <row r="28" spans="1:6" ht="65.650000000000006" customHeight="1" x14ac:dyDescent="0.25">
      <c r="A28" s="43" t="s">
        <v>44</v>
      </c>
      <c r="B28" s="39" t="s">
        <v>35</v>
      </c>
      <c r="C28" s="40" t="s">
        <v>45</v>
      </c>
      <c r="D28" s="41">
        <v>2118200</v>
      </c>
      <c r="E28" s="41">
        <v>1558641.6</v>
      </c>
      <c r="F28" s="42">
        <f t="shared" si="0"/>
        <v>559558.39999999991</v>
      </c>
    </row>
    <row r="29" spans="1:6" ht="94.15" customHeight="1" x14ac:dyDescent="0.25">
      <c r="A29" s="43" t="s">
        <v>46</v>
      </c>
      <c r="B29" s="39" t="s">
        <v>35</v>
      </c>
      <c r="C29" s="40" t="s">
        <v>47</v>
      </c>
      <c r="D29" s="41" t="s">
        <v>48</v>
      </c>
      <c r="E29" s="41">
        <v>1558641.6</v>
      </c>
      <c r="F29" s="42" t="str">
        <f t="shared" si="0"/>
        <v>-</v>
      </c>
    </row>
    <row r="30" spans="1:6" ht="37.700000000000003" customHeight="1" x14ac:dyDescent="0.25">
      <c r="A30" s="38" t="s">
        <v>49</v>
      </c>
      <c r="B30" s="39" t="s">
        <v>35</v>
      </c>
      <c r="C30" s="40" t="s">
        <v>50</v>
      </c>
      <c r="D30" s="41" t="s">
        <v>48</v>
      </c>
      <c r="E30" s="41">
        <v>96747.18</v>
      </c>
      <c r="F30" s="42" t="str">
        <f t="shared" si="0"/>
        <v>-</v>
      </c>
    </row>
    <row r="31" spans="1:6" ht="56.45" customHeight="1" x14ac:dyDescent="0.25">
      <c r="A31" s="38" t="s">
        <v>51</v>
      </c>
      <c r="B31" s="39" t="s">
        <v>35</v>
      </c>
      <c r="C31" s="40" t="s">
        <v>52</v>
      </c>
      <c r="D31" s="41" t="s">
        <v>48</v>
      </c>
      <c r="E31" s="41">
        <v>96095.87</v>
      </c>
      <c r="F31" s="42" t="str">
        <f t="shared" si="0"/>
        <v>-</v>
      </c>
    </row>
    <row r="32" spans="1:6" ht="56.45" customHeight="1" x14ac:dyDescent="0.25">
      <c r="A32" s="38" t="s">
        <v>53</v>
      </c>
      <c r="B32" s="39" t="s">
        <v>35</v>
      </c>
      <c r="C32" s="40" t="s">
        <v>54</v>
      </c>
      <c r="D32" s="41" t="s">
        <v>48</v>
      </c>
      <c r="E32" s="41">
        <v>651.30999999999995</v>
      </c>
      <c r="F32" s="42" t="str">
        <f t="shared" si="0"/>
        <v>-</v>
      </c>
    </row>
    <row r="33" spans="1:6" ht="28.15" customHeight="1" x14ac:dyDescent="0.25">
      <c r="A33" s="38" t="s">
        <v>55</v>
      </c>
      <c r="B33" s="39" t="s">
        <v>35</v>
      </c>
      <c r="C33" s="40" t="s">
        <v>56</v>
      </c>
      <c r="D33" s="41" t="s">
        <v>48</v>
      </c>
      <c r="E33" s="41">
        <v>-2673</v>
      </c>
      <c r="F33" s="42" t="str">
        <f t="shared" si="0"/>
        <v>-</v>
      </c>
    </row>
    <row r="34" spans="1:6" ht="56.45" customHeight="1" x14ac:dyDescent="0.25">
      <c r="A34" s="89" t="s">
        <v>484</v>
      </c>
      <c r="B34" s="39" t="s">
        <v>35</v>
      </c>
      <c r="C34" s="40" t="s">
        <v>57</v>
      </c>
      <c r="D34" s="41" t="s">
        <v>48</v>
      </c>
      <c r="E34" s="41">
        <v>-2673</v>
      </c>
      <c r="F34" s="42" t="str">
        <f t="shared" si="0"/>
        <v>-</v>
      </c>
    </row>
    <row r="35" spans="1:6" ht="37.700000000000003" customHeight="1" x14ac:dyDescent="0.25">
      <c r="A35" s="38" t="s">
        <v>58</v>
      </c>
      <c r="B35" s="39" t="s">
        <v>35</v>
      </c>
      <c r="C35" s="40" t="s">
        <v>59</v>
      </c>
      <c r="D35" s="41" t="s">
        <v>48</v>
      </c>
      <c r="E35" s="41">
        <v>37942.620000000003</v>
      </c>
      <c r="F35" s="42" t="str">
        <f t="shared" si="0"/>
        <v>-</v>
      </c>
    </row>
    <row r="36" spans="1:6" ht="37.700000000000003" customHeight="1" x14ac:dyDescent="0.25">
      <c r="A36" s="38" t="s">
        <v>58</v>
      </c>
      <c r="B36" s="39" t="s">
        <v>35</v>
      </c>
      <c r="C36" s="40" t="s">
        <v>60</v>
      </c>
      <c r="D36" s="41" t="s">
        <v>48</v>
      </c>
      <c r="E36" s="41">
        <v>37942.620000000003</v>
      </c>
      <c r="F36" s="42" t="str">
        <f t="shared" si="0"/>
        <v>-</v>
      </c>
    </row>
    <row r="37" spans="1:6" ht="37.700000000000003" customHeight="1" x14ac:dyDescent="0.25">
      <c r="A37" s="38" t="s">
        <v>61</v>
      </c>
      <c r="B37" s="39" t="s">
        <v>35</v>
      </c>
      <c r="C37" s="40" t="s">
        <v>62</v>
      </c>
      <c r="D37" s="41" t="s">
        <v>48</v>
      </c>
      <c r="E37" s="41">
        <v>378540</v>
      </c>
      <c r="F37" s="42" t="str">
        <f t="shared" si="0"/>
        <v>-</v>
      </c>
    </row>
    <row r="38" spans="1:6" ht="37.700000000000003" customHeight="1" x14ac:dyDescent="0.25">
      <c r="A38" s="38" t="s">
        <v>61</v>
      </c>
      <c r="B38" s="39" t="s">
        <v>35</v>
      </c>
      <c r="C38" s="40" t="s">
        <v>63</v>
      </c>
      <c r="D38" s="41" t="s">
        <v>48</v>
      </c>
      <c r="E38" s="41">
        <v>378540</v>
      </c>
      <c r="F38" s="42" t="str">
        <f t="shared" si="0"/>
        <v>-</v>
      </c>
    </row>
    <row r="39" spans="1:6" ht="15" x14ac:dyDescent="0.25">
      <c r="A39" s="38" t="s">
        <v>64</v>
      </c>
      <c r="B39" s="39" t="s">
        <v>35</v>
      </c>
      <c r="C39" s="40" t="s">
        <v>65</v>
      </c>
      <c r="D39" s="41">
        <v>421800</v>
      </c>
      <c r="E39" s="41">
        <v>-52097.42</v>
      </c>
      <c r="F39" s="42">
        <f t="shared" si="0"/>
        <v>473897.42</v>
      </c>
    </row>
    <row r="40" spans="1:6" ht="15" x14ac:dyDescent="0.25">
      <c r="A40" s="38" t="s">
        <v>66</v>
      </c>
      <c r="B40" s="39" t="s">
        <v>35</v>
      </c>
      <c r="C40" s="40" t="s">
        <v>67</v>
      </c>
      <c r="D40" s="41">
        <v>421800</v>
      </c>
      <c r="E40" s="41">
        <v>-52097.42</v>
      </c>
      <c r="F40" s="42">
        <f t="shared" si="0"/>
        <v>473897.42</v>
      </c>
    </row>
    <row r="41" spans="1:6" ht="15" x14ac:dyDescent="0.25">
      <c r="A41" s="38" t="s">
        <v>66</v>
      </c>
      <c r="B41" s="39" t="s">
        <v>35</v>
      </c>
      <c r="C41" s="40" t="s">
        <v>68</v>
      </c>
      <c r="D41" s="41">
        <v>421800</v>
      </c>
      <c r="E41" s="41">
        <v>-52097.42</v>
      </c>
      <c r="F41" s="42">
        <f t="shared" si="0"/>
        <v>473897.42</v>
      </c>
    </row>
    <row r="42" spans="1:6" ht="37.700000000000003" customHeight="1" x14ac:dyDescent="0.25">
      <c r="A42" s="38" t="s">
        <v>69</v>
      </c>
      <c r="B42" s="39" t="s">
        <v>35</v>
      </c>
      <c r="C42" s="40" t="s">
        <v>70</v>
      </c>
      <c r="D42" s="41" t="s">
        <v>48</v>
      </c>
      <c r="E42" s="41">
        <v>-52097.42</v>
      </c>
      <c r="F42" s="42" t="str">
        <f t="shared" si="0"/>
        <v>-</v>
      </c>
    </row>
    <row r="43" spans="1:6" ht="15" x14ac:dyDescent="0.25">
      <c r="A43" s="38" t="s">
        <v>71</v>
      </c>
      <c r="B43" s="39" t="s">
        <v>35</v>
      </c>
      <c r="C43" s="40" t="s">
        <v>72</v>
      </c>
      <c r="D43" s="41">
        <v>2855100</v>
      </c>
      <c r="E43" s="41">
        <v>4636860.8</v>
      </c>
      <c r="F43" s="42" t="str">
        <f t="shared" si="0"/>
        <v>-</v>
      </c>
    </row>
    <row r="44" spans="1:6" ht="15" x14ac:dyDescent="0.25">
      <c r="A44" s="38" t="s">
        <v>73</v>
      </c>
      <c r="B44" s="39" t="s">
        <v>35</v>
      </c>
      <c r="C44" s="40" t="s">
        <v>74</v>
      </c>
      <c r="D44" s="41">
        <v>280000</v>
      </c>
      <c r="E44" s="41">
        <v>386400.56</v>
      </c>
      <c r="F44" s="42" t="str">
        <f t="shared" si="0"/>
        <v>-</v>
      </c>
    </row>
    <row r="45" spans="1:6" ht="28.15" customHeight="1" x14ac:dyDescent="0.25">
      <c r="A45" s="38" t="s">
        <v>75</v>
      </c>
      <c r="B45" s="39" t="s">
        <v>35</v>
      </c>
      <c r="C45" s="40" t="s">
        <v>76</v>
      </c>
      <c r="D45" s="41">
        <v>280000</v>
      </c>
      <c r="E45" s="41">
        <v>386400.56</v>
      </c>
      <c r="F45" s="42" t="str">
        <f t="shared" si="0"/>
        <v>-</v>
      </c>
    </row>
    <row r="46" spans="1:6" ht="56.45" customHeight="1" x14ac:dyDescent="0.25">
      <c r="A46" s="38" t="s">
        <v>77</v>
      </c>
      <c r="B46" s="39" t="s">
        <v>35</v>
      </c>
      <c r="C46" s="40" t="s">
        <v>78</v>
      </c>
      <c r="D46" s="41" t="s">
        <v>48</v>
      </c>
      <c r="E46" s="41">
        <v>386400.56</v>
      </c>
      <c r="F46" s="42" t="str">
        <f t="shared" si="0"/>
        <v>-</v>
      </c>
    </row>
    <row r="47" spans="1:6" ht="15" x14ac:dyDescent="0.25">
      <c r="A47" s="38" t="s">
        <v>79</v>
      </c>
      <c r="B47" s="39" t="s">
        <v>35</v>
      </c>
      <c r="C47" s="40" t="s">
        <v>80</v>
      </c>
      <c r="D47" s="41">
        <v>2575100</v>
      </c>
      <c r="E47" s="41">
        <v>4250460.24</v>
      </c>
      <c r="F47" s="42" t="str">
        <f t="shared" si="0"/>
        <v>-</v>
      </c>
    </row>
    <row r="48" spans="1:6" ht="15" x14ac:dyDescent="0.25">
      <c r="A48" s="38" t="s">
        <v>81</v>
      </c>
      <c r="B48" s="39" t="s">
        <v>35</v>
      </c>
      <c r="C48" s="40" t="s">
        <v>82</v>
      </c>
      <c r="D48" s="41">
        <v>326900</v>
      </c>
      <c r="E48" s="41">
        <v>2338424.33</v>
      </c>
      <c r="F48" s="42" t="str">
        <f t="shared" si="0"/>
        <v>-</v>
      </c>
    </row>
    <row r="49" spans="1:6" ht="28.15" customHeight="1" x14ac:dyDescent="0.25">
      <c r="A49" s="38" t="s">
        <v>83</v>
      </c>
      <c r="B49" s="39" t="s">
        <v>35</v>
      </c>
      <c r="C49" s="40" t="s">
        <v>84</v>
      </c>
      <c r="D49" s="41">
        <v>326900</v>
      </c>
      <c r="E49" s="41">
        <v>2338424.33</v>
      </c>
      <c r="F49" s="42" t="str">
        <f t="shared" si="0"/>
        <v>-</v>
      </c>
    </row>
    <row r="50" spans="1:6" ht="15" x14ac:dyDescent="0.25">
      <c r="A50" s="38" t="s">
        <v>85</v>
      </c>
      <c r="B50" s="39" t="s">
        <v>35</v>
      </c>
      <c r="C50" s="40" t="s">
        <v>86</v>
      </c>
      <c r="D50" s="41">
        <v>2248200</v>
      </c>
      <c r="E50" s="41">
        <v>1912035.91</v>
      </c>
      <c r="F50" s="42">
        <f t="shared" si="0"/>
        <v>336164.09000000008</v>
      </c>
    </row>
    <row r="51" spans="1:6" ht="28.15" customHeight="1" x14ac:dyDescent="0.25">
      <c r="A51" s="38" t="s">
        <v>87</v>
      </c>
      <c r="B51" s="39" t="s">
        <v>35</v>
      </c>
      <c r="C51" s="40" t="s">
        <v>88</v>
      </c>
      <c r="D51" s="41">
        <v>2248200</v>
      </c>
      <c r="E51" s="41">
        <v>1912035.91</v>
      </c>
      <c r="F51" s="42">
        <f t="shared" si="0"/>
        <v>336164.09000000008</v>
      </c>
    </row>
    <row r="52" spans="1:6" ht="15" x14ac:dyDescent="0.25">
      <c r="A52" s="38" t="s">
        <v>89</v>
      </c>
      <c r="B52" s="39" t="s">
        <v>35</v>
      </c>
      <c r="C52" s="40" t="s">
        <v>90</v>
      </c>
      <c r="D52" s="41">
        <v>14400</v>
      </c>
      <c r="E52" s="41">
        <v>13970</v>
      </c>
      <c r="F52" s="42">
        <f t="shared" si="0"/>
        <v>430</v>
      </c>
    </row>
    <row r="53" spans="1:6" ht="28.15" customHeight="1" x14ac:dyDescent="0.25">
      <c r="A53" s="38" t="s">
        <v>91</v>
      </c>
      <c r="B53" s="39" t="s">
        <v>35</v>
      </c>
      <c r="C53" s="40" t="s">
        <v>92</v>
      </c>
      <c r="D53" s="41">
        <v>14400</v>
      </c>
      <c r="E53" s="41">
        <v>13970</v>
      </c>
      <c r="F53" s="42">
        <f t="shared" si="0"/>
        <v>430</v>
      </c>
    </row>
    <row r="54" spans="1:6" ht="46.9" customHeight="1" x14ac:dyDescent="0.25">
      <c r="A54" s="38" t="s">
        <v>93</v>
      </c>
      <c r="B54" s="39" t="s">
        <v>35</v>
      </c>
      <c r="C54" s="40" t="s">
        <v>94</v>
      </c>
      <c r="D54" s="41">
        <v>14400</v>
      </c>
      <c r="E54" s="41">
        <v>13970</v>
      </c>
      <c r="F54" s="42">
        <f t="shared" si="0"/>
        <v>430</v>
      </c>
    </row>
    <row r="55" spans="1:6" ht="46.9" customHeight="1" x14ac:dyDescent="0.25">
      <c r="A55" s="38" t="s">
        <v>93</v>
      </c>
      <c r="B55" s="39" t="s">
        <v>35</v>
      </c>
      <c r="C55" s="40" t="s">
        <v>95</v>
      </c>
      <c r="D55" s="41" t="s">
        <v>48</v>
      </c>
      <c r="E55" s="41">
        <v>13970</v>
      </c>
      <c r="F55" s="42" t="str">
        <f t="shared" si="0"/>
        <v>-</v>
      </c>
    </row>
    <row r="56" spans="1:6" ht="28.15" customHeight="1" x14ac:dyDescent="0.25">
      <c r="A56" s="38" t="s">
        <v>96</v>
      </c>
      <c r="B56" s="39" t="s">
        <v>35</v>
      </c>
      <c r="C56" s="40" t="s">
        <v>97</v>
      </c>
      <c r="D56" s="41">
        <v>239200</v>
      </c>
      <c r="E56" s="41">
        <v>233760.5</v>
      </c>
      <c r="F56" s="42">
        <f t="shared" si="0"/>
        <v>5439.5</v>
      </c>
    </row>
    <row r="57" spans="1:6" ht="65.650000000000006" customHeight="1" x14ac:dyDescent="0.25">
      <c r="A57" s="43" t="s">
        <v>98</v>
      </c>
      <c r="B57" s="39" t="s">
        <v>35</v>
      </c>
      <c r="C57" s="40" t="s">
        <v>99</v>
      </c>
      <c r="D57" s="41">
        <v>239200</v>
      </c>
      <c r="E57" s="41">
        <v>233760.5</v>
      </c>
      <c r="F57" s="42">
        <f t="shared" ref="F57:F88" si="1">IF(OR(D57="-",IF(E57="-",0,E57)&gt;=IF(D57="-",0,D57)),"-",IF(D57="-",0,D57)-IF(E57="-",0,E57))</f>
        <v>5439.5</v>
      </c>
    </row>
    <row r="58" spans="1:6" ht="28.15" customHeight="1" x14ac:dyDescent="0.25">
      <c r="A58" s="38" t="s">
        <v>100</v>
      </c>
      <c r="B58" s="39" t="s">
        <v>35</v>
      </c>
      <c r="C58" s="40" t="s">
        <v>101</v>
      </c>
      <c r="D58" s="41">
        <v>239200</v>
      </c>
      <c r="E58" s="41">
        <v>233760.5</v>
      </c>
      <c r="F58" s="42">
        <f t="shared" si="1"/>
        <v>5439.5</v>
      </c>
    </row>
    <row r="59" spans="1:6" ht="28.15" customHeight="1" x14ac:dyDescent="0.25">
      <c r="A59" s="38" t="s">
        <v>102</v>
      </c>
      <c r="B59" s="39" t="s">
        <v>35</v>
      </c>
      <c r="C59" s="40" t="s">
        <v>103</v>
      </c>
      <c r="D59" s="41">
        <v>239200</v>
      </c>
      <c r="E59" s="41">
        <v>233760.5</v>
      </c>
      <c r="F59" s="42">
        <f t="shared" si="1"/>
        <v>5439.5</v>
      </c>
    </row>
    <row r="60" spans="1:6" ht="18.75" customHeight="1" x14ac:dyDescent="0.25">
      <c r="A60" s="38" t="s">
        <v>104</v>
      </c>
      <c r="B60" s="39" t="s">
        <v>35</v>
      </c>
      <c r="C60" s="40" t="s">
        <v>105</v>
      </c>
      <c r="D60" s="41">
        <v>39000</v>
      </c>
      <c r="E60" s="41">
        <v>40848.85</v>
      </c>
      <c r="F60" s="42" t="str">
        <f t="shared" si="1"/>
        <v>-</v>
      </c>
    </row>
    <row r="61" spans="1:6" ht="15" x14ac:dyDescent="0.25">
      <c r="A61" s="38" t="s">
        <v>106</v>
      </c>
      <c r="B61" s="39" t="s">
        <v>35</v>
      </c>
      <c r="C61" s="40" t="s">
        <v>107</v>
      </c>
      <c r="D61" s="41">
        <v>39000</v>
      </c>
      <c r="E61" s="41">
        <v>40848.85</v>
      </c>
      <c r="F61" s="42" t="str">
        <f t="shared" si="1"/>
        <v>-</v>
      </c>
    </row>
    <row r="62" spans="1:6" ht="15" x14ac:dyDescent="0.25">
      <c r="A62" s="38" t="s">
        <v>108</v>
      </c>
      <c r="B62" s="39" t="s">
        <v>35</v>
      </c>
      <c r="C62" s="40" t="s">
        <v>109</v>
      </c>
      <c r="D62" s="41">
        <v>39000</v>
      </c>
      <c r="E62" s="41">
        <v>40848.85</v>
      </c>
      <c r="F62" s="42" t="str">
        <f t="shared" si="1"/>
        <v>-</v>
      </c>
    </row>
    <row r="63" spans="1:6" ht="18.75" customHeight="1" x14ac:dyDescent="0.25">
      <c r="A63" s="38" t="s">
        <v>110</v>
      </c>
      <c r="B63" s="39" t="s">
        <v>35</v>
      </c>
      <c r="C63" s="40" t="s">
        <v>111</v>
      </c>
      <c r="D63" s="41">
        <v>39000</v>
      </c>
      <c r="E63" s="41">
        <v>40848.85</v>
      </c>
      <c r="F63" s="42" t="str">
        <f t="shared" si="1"/>
        <v>-</v>
      </c>
    </row>
    <row r="64" spans="1:6" ht="15" x14ac:dyDescent="0.25">
      <c r="A64" s="38" t="s">
        <v>112</v>
      </c>
      <c r="B64" s="39" t="s">
        <v>35</v>
      </c>
      <c r="C64" s="40" t="s">
        <v>113</v>
      </c>
      <c r="D64" s="41">
        <v>500</v>
      </c>
      <c r="E64" s="41">
        <v>109000</v>
      </c>
      <c r="F64" s="42" t="str">
        <f t="shared" si="1"/>
        <v>-</v>
      </c>
    </row>
    <row r="65" spans="1:6" ht="28.15" customHeight="1" x14ac:dyDescent="0.25">
      <c r="A65" s="38" t="s">
        <v>114</v>
      </c>
      <c r="B65" s="39" t="s">
        <v>35</v>
      </c>
      <c r="C65" s="40" t="s">
        <v>115</v>
      </c>
      <c r="D65" s="41">
        <v>500</v>
      </c>
      <c r="E65" s="41">
        <v>109000</v>
      </c>
      <c r="F65" s="42" t="str">
        <f t="shared" si="1"/>
        <v>-</v>
      </c>
    </row>
    <row r="66" spans="1:6" ht="37.700000000000003" customHeight="1" x14ac:dyDescent="0.25">
      <c r="A66" s="38" t="s">
        <v>116</v>
      </c>
      <c r="B66" s="39" t="s">
        <v>35</v>
      </c>
      <c r="C66" s="40" t="s">
        <v>117</v>
      </c>
      <c r="D66" s="41">
        <v>500</v>
      </c>
      <c r="E66" s="41">
        <v>109000</v>
      </c>
      <c r="F66" s="42" t="str">
        <f t="shared" si="1"/>
        <v>-</v>
      </c>
    </row>
    <row r="67" spans="1:6" ht="37.700000000000003" customHeight="1" x14ac:dyDescent="0.25">
      <c r="A67" s="38" t="s">
        <v>116</v>
      </c>
      <c r="B67" s="39" t="s">
        <v>35</v>
      </c>
      <c r="C67" s="40" t="s">
        <v>118</v>
      </c>
      <c r="D67" s="41">
        <v>500</v>
      </c>
      <c r="E67" s="41">
        <v>8000</v>
      </c>
      <c r="F67" s="42" t="str">
        <f t="shared" si="1"/>
        <v>-</v>
      </c>
    </row>
    <row r="68" spans="1:6" ht="37.700000000000003" customHeight="1" x14ac:dyDescent="0.25">
      <c r="A68" s="38" t="s">
        <v>116</v>
      </c>
      <c r="B68" s="39" t="s">
        <v>35</v>
      </c>
      <c r="C68" s="40" t="s">
        <v>119</v>
      </c>
      <c r="D68" s="41" t="s">
        <v>48</v>
      </c>
      <c r="E68" s="41">
        <v>101000</v>
      </c>
      <c r="F68" s="42" t="str">
        <f t="shared" si="1"/>
        <v>-</v>
      </c>
    </row>
    <row r="69" spans="1:6" ht="15" x14ac:dyDescent="0.25">
      <c r="A69" s="38" t="s">
        <v>120</v>
      </c>
      <c r="B69" s="39" t="s">
        <v>35</v>
      </c>
      <c r="C69" s="40" t="s">
        <v>121</v>
      </c>
      <c r="D69" s="41" t="s">
        <v>48</v>
      </c>
      <c r="E69" s="41">
        <v>230190</v>
      </c>
      <c r="F69" s="42" t="str">
        <f t="shared" si="1"/>
        <v>-</v>
      </c>
    </row>
    <row r="70" spans="1:6" ht="15" x14ac:dyDescent="0.25">
      <c r="A70" s="38" t="s">
        <v>122</v>
      </c>
      <c r="B70" s="39" t="s">
        <v>35</v>
      </c>
      <c r="C70" s="40" t="s">
        <v>123</v>
      </c>
      <c r="D70" s="41" t="s">
        <v>48</v>
      </c>
      <c r="E70" s="41">
        <v>230190</v>
      </c>
      <c r="F70" s="42" t="str">
        <f t="shared" si="1"/>
        <v>-</v>
      </c>
    </row>
    <row r="71" spans="1:6" ht="18.75" customHeight="1" x14ac:dyDescent="0.25">
      <c r="A71" s="38" t="s">
        <v>124</v>
      </c>
      <c r="B71" s="39" t="s">
        <v>35</v>
      </c>
      <c r="C71" s="40" t="s">
        <v>125</v>
      </c>
      <c r="D71" s="41" t="s">
        <v>48</v>
      </c>
      <c r="E71" s="41">
        <v>230190</v>
      </c>
      <c r="F71" s="42" t="str">
        <f t="shared" si="1"/>
        <v>-</v>
      </c>
    </row>
    <row r="72" spans="1:6" ht="37.700000000000003" customHeight="1" x14ac:dyDescent="0.25">
      <c r="A72" s="38" t="s">
        <v>126</v>
      </c>
      <c r="B72" s="39" t="s">
        <v>35</v>
      </c>
      <c r="C72" s="40" t="s">
        <v>127</v>
      </c>
      <c r="D72" s="41" t="s">
        <v>48</v>
      </c>
      <c r="E72" s="41">
        <v>84190</v>
      </c>
      <c r="F72" s="42" t="str">
        <f t="shared" si="1"/>
        <v>-</v>
      </c>
    </row>
    <row r="73" spans="1:6" ht="37.700000000000003" customHeight="1" x14ac:dyDescent="0.25">
      <c r="A73" s="38" t="s">
        <v>128</v>
      </c>
      <c r="B73" s="39" t="s">
        <v>35</v>
      </c>
      <c r="C73" s="40" t="s">
        <v>129</v>
      </c>
      <c r="D73" s="41" t="s">
        <v>48</v>
      </c>
      <c r="E73" s="41">
        <v>146000</v>
      </c>
      <c r="F73" s="42" t="str">
        <f t="shared" si="1"/>
        <v>-</v>
      </c>
    </row>
    <row r="74" spans="1:6" ht="15" x14ac:dyDescent="0.25">
      <c r="A74" s="38" t="s">
        <v>130</v>
      </c>
      <c r="B74" s="39" t="s">
        <v>35</v>
      </c>
      <c r="C74" s="40" t="s">
        <v>131</v>
      </c>
      <c r="D74" s="41">
        <v>8026300</v>
      </c>
      <c r="E74" s="41">
        <v>7021334.8700000001</v>
      </c>
      <c r="F74" s="42">
        <f t="shared" si="1"/>
        <v>1004965.1299999999</v>
      </c>
    </row>
    <row r="75" spans="1:6" ht="28.15" customHeight="1" x14ac:dyDescent="0.25">
      <c r="A75" s="38" t="s">
        <v>132</v>
      </c>
      <c r="B75" s="39" t="s">
        <v>35</v>
      </c>
      <c r="C75" s="40" t="s">
        <v>133</v>
      </c>
      <c r="D75" s="41">
        <v>8026300</v>
      </c>
      <c r="E75" s="41">
        <v>7021334.8700000001</v>
      </c>
      <c r="F75" s="42">
        <f t="shared" si="1"/>
        <v>1004965.1299999999</v>
      </c>
    </row>
    <row r="76" spans="1:6" ht="18.75" customHeight="1" x14ac:dyDescent="0.25">
      <c r="A76" s="38" t="s">
        <v>134</v>
      </c>
      <c r="B76" s="39" t="s">
        <v>35</v>
      </c>
      <c r="C76" s="40" t="s">
        <v>135</v>
      </c>
      <c r="D76" s="41">
        <v>7364500</v>
      </c>
      <c r="E76" s="41">
        <v>6745750</v>
      </c>
      <c r="F76" s="42">
        <f t="shared" si="1"/>
        <v>618750</v>
      </c>
    </row>
    <row r="77" spans="1:6" ht="15" x14ac:dyDescent="0.25">
      <c r="A77" s="38" t="s">
        <v>136</v>
      </c>
      <c r="B77" s="39" t="s">
        <v>35</v>
      </c>
      <c r="C77" s="40" t="s">
        <v>137</v>
      </c>
      <c r="D77" s="41">
        <v>6766800</v>
      </c>
      <c r="E77" s="41">
        <v>6202900</v>
      </c>
      <c r="F77" s="42">
        <f t="shared" si="1"/>
        <v>563900</v>
      </c>
    </row>
    <row r="78" spans="1:6" ht="18.75" customHeight="1" x14ac:dyDescent="0.25">
      <c r="A78" s="38" t="s">
        <v>138</v>
      </c>
      <c r="B78" s="39" t="s">
        <v>35</v>
      </c>
      <c r="C78" s="40" t="s">
        <v>139</v>
      </c>
      <c r="D78" s="41">
        <v>6766800</v>
      </c>
      <c r="E78" s="41">
        <v>6202900</v>
      </c>
      <c r="F78" s="42">
        <f t="shared" si="1"/>
        <v>563900</v>
      </c>
    </row>
    <row r="79" spans="1:6" ht="18.75" customHeight="1" x14ac:dyDescent="0.25">
      <c r="A79" s="38" t="s">
        <v>140</v>
      </c>
      <c r="B79" s="39" t="s">
        <v>35</v>
      </c>
      <c r="C79" s="40" t="s">
        <v>141</v>
      </c>
      <c r="D79" s="41">
        <v>597700</v>
      </c>
      <c r="E79" s="41">
        <v>542850</v>
      </c>
      <c r="F79" s="42">
        <f t="shared" si="1"/>
        <v>54850</v>
      </c>
    </row>
    <row r="80" spans="1:6" ht="18.75" customHeight="1" x14ac:dyDescent="0.25">
      <c r="A80" s="38" t="s">
        <v>142</v>
      </c>
      <c r="B80" s="39" t="s">
        <v>35</v>
      </c>
      <c r="C80" s="40" t="s">
        <v>143</v>
      </c>
      <c r="D80" s="41">
        <v>597700</v>
      </c>
      <c r="E80" s="41">
        <v>542850</v>
      </c>
      <c r="F80" s="42">
        <f t="shared" si="1"/>
        <v>54850</v>
      </c>
    </row>
    <row r="81" spans="1:6" ht="18.75" customHeight="1" x14ac:dyDescent="0.25">
      <c r="A81" s="38" t="s">
        <v>144</v>
      </c>
      <c r="B81" s="39" t="s">
        <v>35</v>
      </c>
      <c r="C81" s="40" t="s">
        <v>145</v>
      </c>
      <c r="D81" s="41">
        <v>361800</v>
      </c>
      <c r="E81" s="41">
        <v>275584.87</v>
      </c>
      <c r="F81" s="42">
        <f t="shared" si="1"/>
        <v>86215.13</v>
      </c>
    </row>
    <row r="82" spans="1:6" ht="28.15" customHeight="1" x14ac:dyDescent="0.25">
      <c r="A82" s="38" t="s">
        <v>146</v>
      </c>
      <c r="B82" s="39" t="s">
        <v>35</v>
      </c>
      <c r="C82" s="40" t="s">
        <v>147</v>
      </c>
      <c r="D82" s="41">
        <v>200</v>
      </c>
      <c r="E82" s="41">
        <v>200</v>
      </c>
      <c r="F82" s="42" t="str">
        <f t="shared" si="1"/>
        <v>-</v>
      </c>
    </row>
    <row r="83" spans="1:6" ht="28.15" customHeight="1" x14ac:dyDescent="0.25">
      <c r="A83" s="38" t="s">
        <v>148</v>
      </c>
      <c r="B83" s="39" t="s">
        <v>35</v>
      </c>
      <c r="C83" s="40" t="s">
        <v>149</v>
      </c>
      <c r="D83" s="41">
        <v>200</v>
      </c>
      <c r="E83" s="41">
        <v>200</v>
      </c>
      <c r="F83" s="42" t="str">
        <f t="shared" si="1"/>
        <v>-</v>
      </c>
    </row>
    <row r="84" spans="1:6" ht="28.15" customHeight="1" x14ac:dyDescent="0.25">
      <c r="A84" s="38" t="s">
        <v>150</v>
      </c>
      <c r="B84" s="39" t="s">
        <v>35</v>
      </c>
      <c r="C84" s="40" t="s">
        <v>151</v>
      </c>
      <c r="D84" s="41">
        <v>361600</v>
      </c>
      <c r="E84" s="41">
        <v>275384.87</v>
      </c>
      <c r="F84" s="42">
        <f t="shared" si="1"/>
        <v>86215.13</v>
      </c>
    </row>
    <row r="85" spans="1:6" ht="28.15" customHeight="1" x14ac:dyDescent="0.25">
      <c r="A85" s="38" t="s">
        <v>152</v>
      </c>
      <c r="B85" s="39" t="s">
        <v>35</v>
      </c>
      <c r="C85" s="40" t="s">
        <v>153</v>
      </c>
      <c r="D85" s="41">
        <v>361600</v>
      </c>
      <c r="E85" s="41">
        <v>275384.87</v>
      </c>
      <c r="F85" s="42">
        <f t="shared" si="1"/>
        <v>86215.13</v>
      </c>
    </row>
    <row r="86" spans="1:6" ht="15" x14ac:dyDescent="0.25">
      <c r="A86" s="38" t="s">
        <v>154</v>
      </c>
      <c r="B86" s="39" t="s">
        <v>35</v>
      </c>
      <c r="C86" s="40" t="s">
        <v>155</v>
      </c>
      <c r="D86" s="41">
        <v>300000</v>
      </c>
      <c r="E86" s="41" t="s">
        <v>48</v>
      </c>
      <c r="F86" s="42">
        <f t="shared" si="1"/>
        <v>300000</v>
      </c>
    </row>
    <row r="87" spans="1:6" ht="18.75" customHeight="1" x14ac:dyDescent="0.25">
      <c r="A87" s="38" t="s">
        <v>156</v>
      </c>
      <c r="B87" s="39" t="s">
        <v>35</v>
      </c>
      <c r="C87" s="40" t="s">
        <v>157</v>
      </c>
      <c r="D87" s="41">
        <v>300000</v>
      </c>
      <c r="E87" s="41" t="s">
        <v>48</v>
      </c>
      <c r="F87" s="42">
        <f t="shared" si="1"/>
        <v>300000</v>
      </c>
    </row>
    <row r="88" spans="1:6" ht="18.75" customHeight="1" x14ac:dyDescent="0.25">
      <c r="A88" s="38" t="s">
        <v>158</v>
      </c>
      <c r="B88" s="39" t="s">
        <v>35</v>
      </c>
      <c r="C88" s="40" t="s">
        <v>159</v>
      </c>
      <c r="D88" s="41">
        <v>300000</v>
      </c>
      <c r="E88" s="41" t="s">
        <v>48</v>
      </c>
      <c r="F88" s="42">
        <f t="shared" si="1"/>
        <v>300000</v>
      </c>
    </row>
    <row r="89" spans="1:6" ht="65.650000000000006" customHeight="1" x14ac:dyDescent="0.25">
      <c r="A89" s="38" t="s">
        <v>160</v>
      </c>
      <c r="B89" s="39" t="s">
        <v>35</v>
      </c>
      <c r="C89" s="40" t="s">
        <v>161</v>
      </c>
      <c r="D89" s="41" t="s">
        <v>48</v>
      </c>
      <c r="E89" s="41" t="s">
        <v>48</v>
      </c>
      <c r="F89" s="42" t="str">
        <f t="shared" ref="F89:F90" si="2">IF(OR(D89="-",IF(E89="-",0,E89)&gt;=IF(D89="-",0,D89)),"-",IF(D89="-",0,D89)-IF(E89="-",0,E89))</f>
        <v>-</v>
      </c>
    </row>
    <row r="90" spans="1:6" ht="65.650000000000006" customHeight="1" x14ac:dyDescent="0.25">
      <c r="A90" s="43" t="s">
        <v>162</v>
      </c>
      <c r="B90" s="39" t="s">
        <v>35</v>
      </c>
      <c r="C90" s="40" t="s">
        <v>163</v>
      </c>
      <c r="D90" s="41" t="s">
        <v>48</v>
      </c>
      <c r="E90" s="41" t="s">
        <v>48</v>
      </c>
      <c r="F90" s="42" t="str">
        <f t="shared" si="2"/>
        <v>-</v>
      </c>
    </row>
    <row r="91" spans="1:6" ht="12.75" customHeight="1" x14ac:dyDescent="0.25">
      <c r="A91" s="44"/>
      <c r="B91" s="45"/>
      <c r="C91" s="45"/>
      <c r="D91" s="46"/>
      <c r="E91" s="46"/>
      <c r="F91" s="46"/>
    </row>
  </sheetData>
  <mergeCells count="16">
    <mergeCell ref="A1:D1"/>
    <mergeCell ref="A4:D4"/>
    <mergeCell ref="A2:D2"/>
    <mergeCell ref="B6:D6"/>
    <mergeCell ref="B7:D7"/>
    <mergeCell ref="A10:F10"/>
    <mergeCell ref="A11:F11"/>
    <mergeCell ref="A12:F12"/>
    <mergeCell ref="A13:F13"/>
    <mergeCell ref="A14:D14"/>
    <mergeCell ref="B15:B21"/>
    <mergeCell ref="D15:D21"/>
    <mergeCell ref="C15:C21"/>
    <mergeCell ref="A15:A21"/>
    <mergeCell ref="F15:F21"/>
    <mergeCell ref="E15:E21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87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03" t="s">
        <v>164</v>
      </c>
      <c r="B2" s="103"/>
      <c r="C2" s="103"/>
      <c r="D2" s="103"/>
      <c r="E2" s="20"/>
      <c r="F2" s="14" t="s">
        <v>165</v>
      </c>
    </row>
    <row r="3" spans="1:6" ht="13.5" customHeight="1" x14ac:dyDescent="0.25">
      <c r="A3" s="47"/>
      <c r="B3" s="47"/>
      <c r="C3" s="48"/>
      <c r="D3" s="19"/>
      <c r="E3" s="19"/>
      <c r="F3" s="19"/>
    </row>
    <row r="4" spans="1:6" ht="10.15" customHeight="1" x14ac:dyDescent="0.25">
      <c r="A4" s="111" t="s">
        <v>25</v>
      </c>
      <c r="B4" s="90" t="s">
        <v>26</v>
      </c>
      <c r="C4" s="109" t="s">
        <v>166</v>
      </c>
      <c r="D4" s="93" t="s">
        <v>28</v>
      </c>
      <c r="E4" s="114" t="s">
        <v>29</v>
      </c>
      <c r="F4" s="99" t="s">
        <v>30</v>
      </c>
    </row>
    <row r="5" spans="1:6" ht="5.45" customHeight="1" x14ac:dyDescent="0.25">
      <c r="A5" s="112"/>
      <c r="B5" s="91"/>
      <c r="C5" s="110"/>
      <c r="D5" s="94"/>
      <c r="E5" s="115"/>
      <c r="F5" s="100"/>
    </row>
    <row r="6" spans="1:6" ht="9.6" customHeight="1" x14ac:dyDescent="0.25">
      <c r="A6" s="112"/>
      <c r="B6" s="91"/>
      <c r="C6" s="110"/>
      <c r="D6" s="94"/>
      <c r="E6" s="115"/>
      <c r="F6" s="100"/>
    </row>
    <row r="7" spans="1:6" ht="6" customHeight="1" x14ac:dyDescent="0.25">
      <c r="A7" s="112"/>
      <c r="B7" s="91"/>
      <c r="C7" s="110"/>
      <c r="D7" s="94"/>
      <c r="E7" s="115"/>
      <c r="F7" s="100"/>
    </row>
    <row r="8" spans="1:6" ht="6.6" customHeight="1" x14ac:dyDescent="0.25">
      <c r="A8" s="112"/>
      <c r="B8" s="91"/>
      <c r="C8" s="110"/>
      <c r="D8" s="94"/>
      <c r="E8" s="115"/>
      <c r="F8" s="100"/>
    </row>
    <row r="9" spans="1:6" ht="10.9" customHeight="1" x14ac:dyDescent="0.25">
      <c r="A9" s="112"/>
      <c r="B9" s="91"/>
      <c r="C9" s="110"/>
      <c r="D9" s="94"/>
      <c r="E9" s="115"/>
      <c r="F9" s="100"/>
    </row>
    <row r="10" spans="1:6" ht="4.1500000000000004" hidden="1" customHeight="1" x14ac:dyDescent="0.25">
      <c r="A10" s="112"/>
      <c r="B10" s="91"/>
      <c r="C10" s="49"/>
      <c r="D10" s="94"/>
      <c r="E10" s="50"/>
      <c r="F10" s="51"/>
    </row>
    <row r="11" spans="1:6" ht="13.15" hidden="1" customHeight="1" x14ac:dyDescent="0.25">
      <c r="A11" s="113"/>
      <c r="B11" s="92"/>
      <c r="C11" s="52"/>
      <c r="D11" s="95"/>
      <c r="E11" s="53"/>
      <c r="F11" s="54"/>
    </row>
    <row r="12" spans="1:6" ht="13.5" customHeight="1" x14ac:dyDescent="0.25">
      <c r="A12" s="22">
        <v>1</v>
      </c>
      <c r="B12" s="23">
        <v>2</v>
      </c>
      <c r="C12" s="24">
        <v>3</v>
      </c>
      <c r="D12" s="25" t="s">
        <v>31</v>
      </c>
      <c r="E12" s="55" t="s">
        <v>32</v>
      </c>
      <c r="F12" s="27" t="s">
        <v>33</v>
      </c>
    </row>
    <row r="13" spans="1:6" ht="15" x14ac:dyDescent="0.25">
      <c r="A13" s="56" t="s">
        <v>167</v>
      </c>
      <c r="B13" s="57" t="s">
        <v>168</v>
      </c>
      <c r="C13" s="58" t="s">
        <v>169</v>
      </c>
      <c r="D13" s="59">
        <v>15616600</v>
      </c>
      <c r="E13" s="60">
        <v>11586083.35</v>
      </c>
      <c r="F13" s="61">
        <f>IF(OR(D13="-",IF(E13="-",0,E13)&gt;=IF(D13="-",0,D13)),"-",IF(D13="-",0,D13)-IF(E13="-",0,E13))</f>
        <v>4030516.6500000004</v>
      </c>
    </row>
    <row r="14" spans="1:6" ht="15" x14ac:dyDescent="0.25">
      <c r="A14" s="62" t="s">
        <v>37</v>
      </c>
      <c r="B14" s="63"/>
      <c r="C14" s="64"/>
      <c r="D14" s="65"/>
      <c r="E14" s="66"/>
      <c r="F14" s="67"/>
    </row>
    <row r="15" spans="1:6" ht="18.75" customHeight="1" x14ac:dyDescent="0.25">
      <c r="A15" s="56" t="s">
        <v>170</v>
      </c>
      <c r="B15" s="57" t="s">
        <v>168</v>
      </c>
      <c r="C15" s="58" t="s">
        <v>171</v>
      </c>
      <c r="D15" s="59">
        <v>15616600</v>
      </c>
      <c r="E15" s="60">
        <v>11586083.35</v>
      </c>
      <c r="F15" s="61">
        <f t="shared" ref="F15:F46" si="0">IF(OR(D15="-",IF(E15="-",0,E15)&gt;=IF(D15="-",0,D15)),"-",IF(D15="-",0,D15)-IF(E15="-",0,E15))</f>
        <v>4030516.6500000004</v>
      </c>
    </row>
    <row r="16" spans="1:6" ht="15" x14ac:dyDescent="0.25">
      <c r="A16" s="56" t="s">
        <v>172</v>
      </c>
      <c r="B16" s="57" t="s">
        <v>168</v>
      </c>
      <c r="C16" s="58" t="s">
        <v>173</v>
      </c>
      <c r="D16" s="59">
        <v>8493100</v>
      </c>
      <c r="E16" s="60">
        <v>6270359.6100000003</v>
      </c>
      <c r="F16" s="61">
        <f t="shared" si="0"/>
        <v>2222740.3899999997</v>
      </c>
    </row>
    <row r="17" spans="1:6" ht="37.700000000000003" customHeight="1" x14ac:dyDescent="0.25">
      <c r="A17" s="56" t="s">
        <v>174</v>
      </c>
      <c r="B17" s="57" t="s">
        <v>168</v>
      </c>
      <c r="C17" s="58" t="s">
        <v>175</v>
      </c>
      <c r="D17" s="59">
        <v>8196500</v>
      </c>
      <c r="E17" s="60">
        <v>6129193.9900000002</v>
      </c>
      <c r="F17" s="61">
        <f t="shared" si="0"/>
        <v>2067306.0099999998</v>
      </c>
    </row>
    <row r="18" spans="1:6" ht="37.700000000000003" customHeight="1" x14ac:dyDescent="0.25">
      <c r="A18" s="68" t="s">
        <v>176</v>
      </c>
      <c r="B18" s="69" t="s">
        <v>168</v>
      </c>
      <c r="C18" s="70" t="s">
        <v>177</v>
      </c>
      <c r="D18" s="71">
        <v>19800</v>
      </c>
      <c r="E18" s="72">
        <v>16500</v>
      </c>
      <c r="F18" s="73">
        <f t="shared" si="0"/>
        <v>3300</v>
      </c>
    </row>
    <row r="19" spans="1:6" ht="15" x14ac:dyDescent="0.25">
      <c r="A19" s="68" t="s">
        <v>178</v>
      </c>
      <c r="B19" s="69" t="s">
        <v>168</v>
      </c>
      <c r="C19" s="70" t="s">
        <v>179</v>
      </c>
      <c r="D19" s="71">
        <v>19800</v>
      </c>
      <c r="E19" s="72">
        <v>16500</v>
      </c>
      <c r="F19" s="73">
        <f t="shared" si="0"/>
        <v>3300</v>
      </c>
    </row>
    <row r="20" spans="1:6" ht="46.9" customHeight="1" x14ac:dyDescent="0.25">
      <c r="A20" s="68" t="s">
        <v>180</v>
      </c>
      <c r="B20" s="69" t="s">
        <v>168</v>
      </c>
      <c r="C20" s="70" t="s">
        <v>181</v>
      </c>
      <c r="D20" s="71">
        <v>19800</v>
      </c>
      <c r="E20" s="72">
        <v>16500</v>
      </c>
      <c r="F20" s="73">
        <f t="shared" si="0"/>
        <v>3300</v>
      </c>
    </row>
    <row r="21" spans="1:6" ht="18.75" customHeight="1" x14ac:dyDescent="0.25">
      <c r="A21" s="68" t="s">
        <v>182</v>
      </c>
      <c r="B21" s="69" t="s">
        <v>168</v>
      </c>
      <c r="C21" s="70" t="s">
        <v>183</v>
      </c>
      <c r="D21" s="71">
        <v>19800</v>
      </c>
      <c r="E21" s="72">
        <v>16500</v>
      </c>
      <c r="F21" s="73">
        <f t="shared" si="0"/>
        <v>3300</v>
      </c>
    </row>
    <row r="22" spans="1:6" ht="18.75" customHeight="1" x14ac:dyDescent="0.25">
      <c r="A22" s="68" t="s">
        <v>184</v>
      </c>
      <c r="B22" s="69" t="s">
        <v>168</v>
      </c>
      <c r="C22" s="70" t="s">
        <v>185</v>
      </c>
      <c r="D22" s="71">
        <v>19800</v>
      </c>
      <c r="E22" s="72">
        <v>16500</v>
      </c>
      <c r="F22" s="73">
        <f t="shared" si="0"/>
        <v>3300</v>
      </c>
    </row>
    <row r="23" spans="1:6" ht="15" x14ac:dyDescent="0.25">
      <c r="A23" s="68" t="s">
        <v>186</v>
      </c>
      <c r="B23" s="69" t="s">
        <v>168</v>
      </c>
      <c r="C23" s="70" t="s">
        <v>187</v>
      </c>
      <c r="D23" s="71">
        <v>19800</v>
      </c>
      <c r="E23" s="72">
        <v>16500</v>
      </c>
      <c r="F23" s="73">
        <f t="shared" si="0"/>
        <v>3300</v>
      </c>
    </row>
    <row r="24" spans="1:6" ht="46.9" customHeight="1" x14ac:dyDescent="0.25">
      <c r="A24" s="68" t="s">
        <v>188</v>
      </c>
      <c r="B24" s="69" t="s">
        <v>168</v>
      </c>
      <c r="C24" s="70" t="s">
        <v>189</v>
      </c>
      <c r="D24" s="71">
        <v>8176500</v>
      </c>
      <c r="E24" s="72">
        <v>6112493.9900000002</v>
      </c>
      <c r="F24" s="73">
        <f t="shared" si="0"/>
        <v>2064006.0099999998</v>
      </c>
    </row>
    <row r="25" spans="1:6" ht="28.15" customHeight="1" x14ac:dyDescent="0.25">
      <c r="A25" s="68" t="s">
        <v>190</v>
      </c>
      <c r="B25" s="69" t="s">
        <v>168</v>
      </c>
      <c r="C25" s="70" t="s">
        <v>191</v>
      </c>
      <c r="D25" s="71">
        <v>8176500</v>
      </c>
      <c r="E25" s="72">
        <v>6112493.9900000002</v>
      </c>
      <c r="F25" s="73">
        <f t="shared" si="0"/>
        <v>2064006.0099999998</v>
      </c>
    </row>
    <row r="26" spans="1:6" ht="94.15" customHeight="1" x14ac:dyDescent="0.25">
      <c r="A26" s="74" t="s">
        <v>192</v>
      </c>
      <c r="B26" s="69" t="s">
        <v>168</v>
      </c>
      <c r="C26" s="70" t="s">
        <v>193</v>
      </c>
      <c r="D26" s="71">
        <v>7080400</v>
      </c>
      <c r="E26" s="72">
        <v>5471202.0300000003</v>
      </c>
      <c r="F26" s="73">
        <f t="shared" si="0"/>
        <v>1609197.9699999997</v>
      </c>
    </row>
    <row r="27" spans="1:6" ht="46.9" customHeight="1" x14ac:dyDescent="0.25">
      <c r="A27" s="68" t="s">
        <v>194</v>
      </c>
      <c r="B27" s="69" t="s">
        <v>168</v>
      </c>
      <c r="C27" s="70" t="s">
        <v>195</v>
      </c>
      <c r="D27" s="71">
        <v>7080400</v>
      </c>
      <c r="E27" s="72">
        <v>5471202.0300000003</v>
      </c>
      <c r="F27" s="73">
        <f t="shared" si="0"/>
        <v>1609197.9699999997</v>
      </c>
    </row>
    <row r="28" spans="1:6" ht="18.75" customHeight="1" x14ac:dyDescent="0.25">
      <c r="A28" s="68" t="s">
        <v>196</v>
      </c>
      <c r="B28" s="69" t="s">
        <v>168</v>
      </c>
      <c r="C28" s="70" t="s">
        <v>197</v>
      </c>
      <c r="D28" s="71">
        <v>7080400</v>
      </c>
      <c r="E28" s="72">
        <v>5471202.0300000003</v>
      </c>
      <c r="F28" s="73">
        <f t="shared" si="0"/>
        <v>1609197.9699999997</v>
      </c>
    </row>
    <row r="29" spans="1:6" ht="18.75" customHeight="1" x14ac:dyDescent="0.25">
      <c r="A29" s="68" t="s">
        <v>198</v>
      </c>
      <c r="B29" s="69" t="s">
        <v>168</v>
      </c>
      <c r="C29" s="70" t="s">
        <v>199</v>
      </c>
      <c r="D29" s="71">
        <v>5157700</v>
      </c>
      <c r="E29" s="72">
        <v>4028483.99</v>
      </c>
      <c r="F29" s="73">
        <f t="shared" si="0"/>
        <v>1129216.0099999998</v>
      </c>
    </row>
    <row r="30" spans="1:6" ht="28.15" customHeight="1" x14ac:dyDescent="0.25">
      <c r="A30" s="68" t="s">
        <v>200</v>
      </c>
      <c r="B30" s="69" t="s">
        <v>168</v>
      </c>
      <c r="C30" s="70" t="s">
        <v>201</v>
      </c>
      <c r="D30" s="71">
        <v>365300</v>
      </c>
      <c r="E30" s="72">
        <v>297583.96000000002</v>
      </c>
      <c r="F30" s="73">
        <f t="shared" si="0"/>
        <v>67716.039999999979</v>
      </c>
    </row>
    <row r="31" spans="1:6" ht="28.15" customHeight="1" x14ac:dyDescent="0.25">
      <c r="A31" s="68" t="s">
        <v>202</v>
      </c>
      <c r="B31" s="69" t="s">
        <v>168</v>
      </c>
      <c r="C31" s="70" t="s">
        <v>203</v>
      </c>
      <c r="D31" s="71">
        <v>1557400</v>
      </c>
      <c r="E31" s="72">
        <v>1145134.0800000001</v>
      </c>
      <c r="F31" s="73">
        <f t="shared" si="0"/>
        <v>412265.91999999993</v>
      </c>
    </row>
    <row r="32" spans="1:6" ht="75.2" customHeight="1" x14ac:dyDescent="0.25">
      <c r="A32" s="74" t="s">
        <v>204</v>
      </c>
      <c r="B32" s="69" t="s">
        <v>168</v>
      </c>
      <c r="C32" s="70" t="s">
        <v>205</v>
      </c>
      <c r="D32" s="71">
        <v>999800</v>
      </c>
      <c r="E32" s="72">
        <v>544991.96</v>
      </c>
      <c r="F32" s="73">
        <f t="shared" si="0"/>
        <v>454808.04000000004</v>
      </c>
    </row>
    <row r="33" spans="1:6" ht="46.9" customHeight="1" x14ac:dyDescent="0.25">
      <c r="A33" s="68" t="s">
        <v>194</v>
      </c>
      <c r="B33" s="69" t="s">
        <v>168</v>
      </c>
      <c r="C33" s="70" t="s">
        <v>206</v>
      </c>
      <c r="D33" s="71">
        <v>23700</v>
      </c>
      <c r="E33" s="72" t="s">
        <v>48</v>
      </c>
      <c r="F33" s="73">
        <f t="shared" si="0"/>
        <v>23700</v>
      </c>
    </row>
    <row r="34" spans="1:6" ht="18.75" customHeight="1" x14ac:dyDescent="0.25">
      <c r="A34" s="68" t="s">
        <v>196</v>
      </c>
      <c r="B34" s="69" t="s">
        <v>168</v>
      </c>
      <c r="C34" s="70" t="s">
        <v>207</v>
      </c>
      <c r="D34" s="71">
        <v>23700</v>
      </c>
      <c r="E34" s="72" t="s">
        <v>48</v>
      </c>
      <c r="F34" s="73">
        <f t="shared" si="0"/>
        <v>23700</v>
      </c>
    </row>
    <row r="35" spans="1:6" ht="28.15" customHeight="1" x14ac:dyDescent="0.25">
      <c r="A35" s="68" t="s">
        <v>200</v>
      </c>
      <c r="B35" s="69" t="s">
        <v>168</v>
      </c>
      <c r="C35" s="70" t="s">
        <v>208</v>
      </c>
      <c r="D35" s="71">
        <v>23700</v>
      </c>
      <c r="E35" s="72" t="s">
        <v>48</v>
      </c>
      <c r="F35" s="73">
        <f t="shared" si="0"/>
        <v>23700</v>
      </c>
    </row>
    <row r="36" spans="1:6" ht="18.75" customHeight="1" x14ac:dyDescent="0.25">
      <c r="A36" s="68" t="s">
        <v>182</v>
      </c>
      <c r="B36" s="69" t="s">
        <v>168</v>
      </c>
      <c r="C36" s="70" t="s">
        <v>209</v>
      </c>
      <c r="D36" s="71">
        <v>976100</v>
      </c>
      <c r="E36" s="72">
        <v>544991.96</v>
      </c>
      <c r="F36" s="73">
        <f t="shared" si="0"/>
        <v>431108.04000000004</v>
      </c>
    </row>
    <row r="37" spans="1:6" ht="18.75" customHeight="1" x14ac:dyDescent="0.25">
      <c r="A37" s="68" t="s">
        <v>184</v>
      </c>
      <c r="B37" s="69" t="s">
        <v>168</v>
      </c>
      <c r="C37" s="70" t="s">
        <v>210</v>
      </c>
      <c r="D37" s="71">
        <v>976100</v>
      </c>
      <c r="E37" s="72">
        <v>544991.96</v>
      </c>
      <c r="F37" s="73">
        <f t="shared" si="0"/>
        <v>431108.04000000004</v>
      </c>
    </row>
    <row r="38" spans="1:6" ht="15" x14ac:dyDescent="0.25">
      <c r="A38" s="68" t="s">
        <v>186</v>
      </c>
      <c r="B38" s="69" t="s">
        <v>168</v>
      </c>
      <c r="C38" s="70" t="s">
        <v>211</v>
      </c>
      <c r="D38" s="71">
        <v>704200</v>
      </c>
      <c r="E38" s="72">
        <v>386884.75</v>
      </c>
      <c r="F38" s="73">
        <f t="shared" si="0"/>
        <v>317315.25</v>
      </c>
    </row>
    <row r="39" spans="1:6" ht="15" x14ac:dyDescent="0.25">
      <c r="A39" s="68" t="s">
        <v>212</v>
      </c>
      <c r="B39" s="69" t="s">
        <v>168</v>
      </c>
      <c r="C39" s="70" t="s">
        <v>213</v>
      </c>
      <c r="D39" s="71">
        <v>271900</v>
      </c>
      <c r="E39" s="72">
        <v>158107.21</v>
      </c>
      <c r="F39" s="73">
        <f t="shared" si="0"/>
        <v>113792.79000000001</v>
      </c>
    </row>
    <row r="40" spans="1:6" ht="112.9" customHeight="1" x14ac:dyDescent="0.25">
      <c r="A40" s="74" t="s">
        <v>214</v>
      </c>
      <c r="B40" s="69" t="s">
        <v>168</v>
      </c>
      <c r="C40" s="70" t="s">
        <v>215</v>
      </c>
      <c r="D40" s="71">
        <v>96300</v>
      </c>
      <c r="E40" s="72">
        <v>96300</v>
      </c>
      <c r="F40" s="73" t="str">
        <f t="shared" si="0"/>
        <v>-</v>
      </c>
    </row>
    <row r="41" spans="1:6" ht="15" x14ac:dyDescent="0.25">
      <c r="A41" s="68" t="s">
        <v>216</v>
      </c>
      <c r="B41" s="69" t="s">
        <v>168</v>
      </c>
      <c r="C41" s="70" t="s">
        <v>217</v>
      </c>
      <c r="D41" s="71">
        <v>96300</v>
      </c>
      <c r="E41" s="72">
        <v>96300</v>
      </c>
      <c r="F41" s="73" t="str">
        <f t="shared" si="0"/>
        <v>-</v>
      </c>
    </row>
    <row r="42" spans="1:6" ht="15" x14ac:dyDescent="0.25">
      <c r="A42" s="68" t="s">
        <v>154</v>
      </c>
      <c r="B42" s="69" t="s">
        <v>168</v>
      </c>
      <c r="C42" s="70" t="s">
        <v>218</v>
      </c>
      <c r="D42" s="71">
        <v>96300</v>
      </c>
      <c r="E42" s="72">
        <v>96300</v>
      </c>
      <c r="F42" s="73" t="str">
        <f t="shared" si="0"/>
        <v>-</v>
      </c>
    </row>
    <row r="43" spans="1:6" ht="15" x14ac:dyDescent="0.25">
      <c r="A43" s="68" t="s">
        <v>219</v>
      </c>
      <c r="B43" s="69" t="s">
        <v>168</v>
      </c>
      <c r="C43" s="70" t="s">
        <v>220</v>
      </c>
      <c r="D43" s="71">
        <v>200</v>
      </c>
      <c r="E43" s="72">
        <v>200</v>
      </c>
      <c r="F43" s="73" t="str">
        <f t="shared" si="0"/>
        <v>-</v>
      </c>
    </row>
    <row r="44" spans="1:6" ht="15" x14ac:dyDescent="0.25">
      <c r="A44" s="68" t="s">
        <v>219</v>
      </c>
      <c r="B44" s="69" t="s">
        <v>168</v>
      </c>
      <c r="C44" s="70" t="s">
        <v>221</v>
      </c>
      <c r="D44" s="71">
        <v>200</v>
      </c>
      <c r="E44" s="72">
        <v>200</v>
      </c>
      <c r="F44" s="73" t="str">
        <f t="shared" si="0"/>
        <v>-</v>
      </c>
    </row>
    <row r="45" spans="1:6" ht="94.15" customHeight="1" x14ac:dyDescent="0.25">
      <c r="A45" s="74" t="s">
        <v>222</v>
      </c>
      <c r="B45" s="69" t="s">
        <v>168</v>
      </c>
      <c r="C45" s="70" t="s">
        <v>223</v>
      </c>
      <c r="D45" s="71">
        <v>200</v>
      </c>
      <c r="E45" s="72">
        <v>200</v>
      </c>
      <c r="F45" s="73" t="str">
        <f t="shared" si="0"/>
        <v>-</v>
      </c>
    </row>
    <row r="46" spans="1:6" ht="18.75" customHeight="1" x14ac:dyDescent="0.25">
      <c r="A46" s="68" t="s">
        <v>182</v>
      </c>
      <c r="B46" s="69" t="s">
        <v>168</v>
      </c>
      <c r="C46" s="70" t="s">
        <v>224</v>
      </c>
      <c r="D46" s="71">
        <v>200</v>
      </c>
      <c r="E46" s="72">
        <v>200</v>
      </c>
      <c r="F46" s="73" t="str">
        <f t="shared" si="0"/>
        <v>-</v>
      </c>
    </row>
    <row r="47" spans="1:6" ht="18.75" customHeight="1" x14ac:dyDescent="0.25">
      <c r="A47" s="68" t="s">
        <v>184</v>
      </c>
      <c r="B47" s="69" t="s">
        <v>168</v>
      </c>
      <c r="C47" s="70" t="s">
        <v>225</v>
      </c>
      <c r="D47" s="71">
        <v>200</v>
      </c>
      <c r="E47" s="72">
        <v>200</v>
      </c>
      <c r="F47" s="73" t="str">
        <f t="shared" ref="F47:F78" si="1">IF(OR(D47="-",IF(E47="-",0,E47)&gt;=IF(D47="-",0,D47)),"-",IF(D47="-",0,D47)-IF(E47="-",0,E47))</f>
        <v>-</v>
      </c>
    </row>
    <row r="48" spans="1:6" ht="15" x14ac:dyDescent="0.25">
      <c r="A48" s="68" t="s">
        <v>186</v>
      </c>
      <c r="B48" s="69" t="s">
        <v>168</v>
      </c>
      <c r="C48" s="70" t="s">
        <v>226</v>
      </c>
      <c r="D48" s="71">
        <v>200</v>
      </c>
      <c r="E48" s="72">
        <v>200</v>
      </c>
      <c r="F48" s="73" t="str">
        <f t="shared" si="1"/>
        <v>-</v>
      </c>
    </row>
    <row r="49" spans="1:6" ht="15" x14ac:dyDescent="0.25">
      <c r="A49" s="56" t="s">
        <v>227</v>
      </c>
      <c r="B49" s="57" t="s">
        <v>168</v>
      </c>
      <c r="C49" s="58" t="s">
        <v>228</v>
      </c>
      <c r="D49" s="59">
        <v>5000</v>
      </c>
      <c r="E49" s="60" t="s">
        <v>48</v>
      </c>
      <c r="F49" s="61">
        <f t="shared" si="1"/>
        <v>5000</v>
      </c>
    </row>
    <row r="50" spans="1:6" ht="18.75" customHeight="1" x14ac:dyDescent="0.25">
      <c r="A50" s="68" t="s">
        <v>229</v>
      </c>
      <c r="B50" s="69" t="s">
        <v>168</v>
      </c>
      <c r="C50" s="70" t="s">
        <v>230</v>
      </c>
      <c r="D50" s="71">
        <v>5000</v>
      </c>
      <c r="E50" s="72" t="s">
        <v>48</v>
      </c>
      <c r="F50" s="73">
        <f t="shared" si="1"/>
        <v>5000</v>
      </c>
    </row>
    <row r="51" spans="1:6" ht="15" x14ac:dyDescent="0.25">
      <c r="A51" s="68" t="s">
        <v>231</v>
      </c>
      <c r="B51" s="69" t="s">
        <v>168</v>
      </c>
      <c r="C51" s="70" t="s">
        <v>232</v>
      </c>
      <c r="D51" s="71">
        <v>5000</v>
      </c>
      <c r="E51" s="72" t="s">
        <v>48</v>
      </c>
      <c r="F51" s="73">
        <f t="shared" si="1"/>
        <v>5000</v>
      </c>
    </row>
    <row r="52" spans="1:6" ht="46.9" customHeight="1" x14ac:dyDescent="0.25">
      <c r="A52" s="68" t="s">
        <v>233</v>
      </c>
      <c r="B52" s="69" t="s">
        <v>168</v>
      </c>
      <c r="C52" s="70" t="s">
        <v>234</v>
      </c>
      <c r="D52" s="71">
        <v>5000</v>
      </c>
      <c r="E52" s="72" t="s">
        <v>48</v>
      </c>
      <c r="F52" s="73">
        <f t="shared" si="1"/>
        <v>5000</v>
      </c>
    </row>
    <row r="53" spans="1:6" ht="15" x14ac:dyDescent="0.25">
      <c r="A53" s="68" t="s">
        <v>235</v>
      </c>
      <c r="B53" s="69" t="s">
        <v>168</v>
      </c>
      <c r="C53" s="70" t="s">
        <v>236</v>
      </c>
      <c r="D53" s="71">
        <v>5000</v>
      </c>
      <c r="E53" s="72" t="s">
        <v>48</v>
      </c>
      <c r="F53" s="73">
        <f t="shared" si="1"/>
        <v>5000</v>
      </c>
    </row>
    <row r="54" spans="1:6" ht="15" x14ac:dyDescent="0.25">
      <c r="A54" s="68" t="s">
        <v>237</v>
      </c>
      <c r="B54" s="69" t="s">
        <v>168</v>
      </c>
      <c r="C54" s="70" t="s">
        <v>238</v>
      </c>
      <c r="D54" s="71">
        <v>5000</v>
      </c>
      <c r="E54" s="72" t="s">
        <v>48</v>
      </c>
      <c r="F54" s="73">
        <f t="shared" si="1"/>
        <v>5000</v>
      </c>
    </row>
    <row r="55" spans="1:6" ht="15" x14ac:dyDescent="0.25">
      <c r="A55" s="56" t="s">
        <v>239</v>
      </c>
      <c r="B55" s="57" t="s">
        <v>168</v>
      </c>
      <c r="C55" s="58" t="s">
        <v>240</v>
      </c>
      <c r="D55" s="59">
        <v>291600</v>
      </c>
      <c r="E55" s="60">
        <v>141165.62</v>
      </c>
      <c r="F55" s="61">
        <f t="shared" si="1"/>
        <v>150434.38</v>
      </c>
    </row>
    <row r="56" spans="1:6" ht="18.75" customHeight="1" x14ac:dyDescent="0.25">
      <c r="A56" s="68" t="s">
        <v>241</v>
      </c>
      <c r="B56" s="69" t="s">
        <v>168</v>
      </c>
      <c r="C56" s="70" t="s">
        <v>242</v>
      </c>
      <c r="D56" s="71">
        <v>85500</v>
      </c>
      <c r="E56" s="72">
        <v>73175.28</v>
      </c>
      <c r="F56" s="73">
        <f t="shared" si="1"/>
        <v>12324.720000000001</v>
      </c>
    </row>
    <row r="57" spans="1:6" ht="15" x14ac:dyDescent="0.25">
      <c r="A57" s="68" t="s">
        <v>243</v>
      </c>
      <c r="B57" s="69" t="s">
        <v>168</v>
      </c>
      <c r="C57" s="70" t="s">
        <v>244</v>
      </c>
      <c r="D57" s="71">
        <v>1000</v>
      </c>
      <c r="E57" s="72" t="s">
        <v>48</v>
      </c>
      <c r="F57" s="73">
        <f t="shared" si="1"/>
        <v>1000</v>
      </c>
    </row>
    <row r="58" spans="1:6" ht="46.9" customHeight="1" x14ac:dyDescent="0.25">
      <c r="A58" s="68" t="s">
        <v>245</v>
      </c>
      <c r="B58" s="69" t="s">
        <v>168</v>
      </c>
      <c r="C58" s="70" t="s">
        <v>246</v>
      </c>
      <c r="D58" s="71">
        <v>1000</v>
      </c>
      <c r="E58" s="72" t="s">
        <v>48</v>
      </c>
      <c r="F58" s="73">
        <f t="shared" si="1"/>
        <v>1000</v>
      </c>
    </row>
    <row r="59" spans="1:6" ht="18.75" customHeight="1" x14ac:dyDescent="0.25">
      <c r="A59" s="68" t="s">
        <v>182</v>
      </c>
      <c r="B59" s="69" t="s">
        <v>168</v>
      </c>
      <c r="C59" s="70" t="s">
        <v>247</v>
      </c>
      <c r="D59" s="71">
        <v>1000</v>
      </c>
      <c r="E59" s="72" t="s">
        <v>48</v>
      </c>
      <c r="F59" s="73">
        <f t="shared" si="1"/>
        <v>1000</v>
      </c>
    </row>
    <row r="60" spans="1:6" ht="18.75" customHeight="1" x14ac:dyDescent="0.25">
      <c r="A60" s="68" t="s">
        <v>184</v>
      </c>
      <c r="B60" s="69" t="s">
        <v>168</v>
      </c>
      <c r="C60" s="70" t="s">
        <v>248</v>
      </c>
      <c r="D60" s="71">
        <v>1000</v>
      </c>
      <c r="E60" s="72" t="s">
        <v>48</v>
      </c>
      <c r="F60" s="73">
        <f t="shared" si="1"/>
        <v>1000</v>
      </c>
    </row>
    <row r="61" spans="1:6" ht="15" x14ac:dyDescent="0.25">
      <c r="A61" s="68" t="s">
        <v>186</v>
      </c>
      <c r="B61" s="69" t="s">
        <v>168</v>
      </c>
      <c r="C61" s="70" t="s">
        <v>249</v>
      </c>
      <c r="D61" s="71">
        <v>1000</v>
      </c>
      <c r="E61" s="72" t="s">
        <v>48</v>
      </c>
      <c r="F61" s="73">
        <f t="shared" si="1"/>
        <v>1000</v>
      </c>
    </row>
    <row r="62" spans="1:6" ht="18.75" customHeight="1" x14ac:dyDescent="0.25">
      <c r="A62" s="68" t="s">
        <v>250</v>
      </c>
      <c r="B62" s="69" t="s">
        <v>168</v>
      </c>
      <c r="C62" s="70" t="s">
        <v>251</v>
      </c>
      <c r="D62" s="71">
        <v>84500</v>
      </c>
      <c r="E62" s="72">
        <v>73175.28</v>
      </c>
      <c r="F62" s="73">
        <f t="shared" si="1"/>
        <v>11324.720000000001</v>
      </c>
    </row>
    <row r="63" spans="1:6" ht="46.9" customHeight="1" x14ac:dyDescent="0.25">
      <c r="A63" s="68" t="s">
        <v>252</v>
      </c>
      <c r="B63" s="69" t="s">
        <v>168</v>
      </c>
      <c r="C63" s="70" t="s">
        <v>253</v>
      </c>
      <c r="D63" s="71">
        <v>84500</v>
      </c>
      <c r="E63" s="72">
        <v>73175.28</v>
      </c>
      <c r="F63" s="73">
        <f t="shared" si="1"/>
        <v>11324.720000000001</v>
      </c>
    </row>
    <row r="64" spans="1:6" ht="18.75" customHeight="1" x14ac:dyDescent="0.25">
      <c r="A64" s="68" t="s">
        <v>182</v>
      </c>
      <c r="B64" s="69" t="s">
        <v>168</v>
      </c>
      <c r="C64" s="70" t="s">
        <v>254</v>
      </c>
      <c r="D64" s="71">
        <v>84500</v>
      </c>
      <c r="E64" s="72">
        <v>73175.28</v>
      </c>
      <c r="F64" s="73">
        <f t="shared" si="1"/>
        <v>11324.720000000001</v>
      </c>
    </row>
    <row r="65" spans="1:6" ht="18.75" customHeight="1" x14ac:dyDescent="0.25">
      <c r="A65" s="68" t="s">
        <v>184</v>
      </c>
      <c r="B65" s="69" t="s">
        <v>168</v>
      </c>
      <c r="C65" s="70" t="s">
        <v>255</v>
      </c>
      <c r="D65" s="71">
        <v>84500</v>
      </c>
      <c r="E65" s="72">
        <v>73175.28</v>
      </c>
      <c r="F65" s="73">
        <f t="shared" si="1"/>
        <v>11324.720000000001</v>
      </c>
    </row>
    <row r="66" spans="1:6" ht="15" x14ac:dyDescent="0.25">
      <c r="A66" s="68" t="s">
        <v>186</v>
      </c>
      <c r="B66" s="69" t="s">
        <v>168</v>
      </c>
      <c r="C66" s="70" t="s">
        <v>256</v>
      </c>
      <c r="D66" s="71">
        <v>84500</v>
      </c>
      <c r="E66" s="72">
        <v>73175.28</v>
      </c>
      <c r="F66" s="73">
        <f t="shared" si="1"/>
        <v>11324.720000000001</v>
      </c>
    </row>
    <row r="67" spans="1:6" ht="46.9" customHeight="1" x14ac:dyDescent="0.25">
      <c r="A67" s="68" t="s">
        <v>188</v>
      </c>
      <c r="B67" s="69" t="s">
        <v>168</v>
      </c>
      <c r="C67" s="70" t="s">
        <v>257</v>
      </c>
      <c r="D67" s="71">
        <v>85300</v>
      </c>
      <c r="E67" s="72">
        <v>10239.799999999999</v>
      </c>
      <c r="F67" s="73">
        <f t="shared" si="1"/>
        <v>75060.2</v>
      </c>
    </row>
    <row r="68" spans="1:6" ht="28.15" customHeight="1" x14ac:dyDescent="0.25">
      <c r="A68" s="68" t="s">
        <v>190</v>
      </c>
      <c r="B68" s="69" t="s">
        <v>168</v>
      </c>
      <c r="C68" s="70" t="s">
        <v>258</v>
      </c>
      <c r="D68" s="71">
        <v>85300</v>
      </c>
      <c r="E68" s="72">
        <v>10239.799999999999</v>
      </c>
      <c r="F68" s="73">
        <f t="shared" si="1"/>
        <v>75060.2</v>
      </c>
    </row>
    <row r="69" spans="1:6" ht="65.650000000000006" customHeight="1" x14ac:dyDescent="0.25">
      <c r="A69" s="74" t="s">
        <v>259</v>
      </c>
      <c r="B69" s="69" t="s">
        <v>168</v>
      </c>
      <c r="C69" s="70" t="s">
        <v>260</v>
      </c>
      <c r="D69" s="71">
        <v>85300</v>
      </c>
      <c r="E69" s="72">
        <v>10239.799999999999</v>
      </c>
      <c r="F69" s="73">
        <f t="shared" si="1"/>
        <v>75060.2</v>
      </c>
    </row>
    <row r="70" spans="1:6" ht="15" x14ac:dyDescent="0.25">
      <c r="A70" s="68" t="s">
        <v>235</v>
      </c>
      <c r="B70" s="69" t="s">
        <v>168</v>
      </c>
      <c r="C70" s="70" t="s">
        <v>261</v>
      </c>
      <c r="D70" s="71">
        <v>85300</v>
      </c>
      <c r="E70" s="72">
        <v>10239.799999999999</v>
      </c>
      <c r="F70" s="73">
        <f t="shared" si="1"/>
        <v>75060.2</v>
      </c>
    </row>
    <row r="71" spans="1:6" ht="15" x14ac:dyDescent="0.25">
      <c r="A71" s="68" t="s">
        <v>262</v>
      </c>
      <c r="B71" s="69" t="s">
        <v>168</v>
      </c>
      <c r="C71" s="70" t="s">
        <v>263</v>
      </c>
      <c r="D71" s="71">
        <v>85300</v>
      </c>
      <c r="E71" s="72">
        <v>10239.799999999999</v>
      </c>
      <c r="F71" s="73">
        <f t="shared" si="1"/>
        <v>75060.2</v>
      </c>
    </row>
    <row r="72" spans="1:6" ht="18.75" customHeight="1" x14ac:dyDescent="0.25">
      <c r="A72" s="68" t="s">
        <v>264</v>
      </c>
      <c r="B72" s="69" t="s">
        <v>168</v>
      </c>
      <c r="C72" s="70" t="s">
        <v>265</v>
      </c>
      <c r="D72" s="71">
        <v>73200</v>
      </c>
      <c r="E72" s="72" t="s">
        <v>48</v>
      </c>
      <c r="F72" s="73">
        <f t="shared" si="1"/>
        <v>73200</v>
      </c>
    </row>
    <row r="73" spans="1:6" ht="15" x14ac:dyDescent="0.25">
      <c r="A73" s="68" t="s">
        <v>266</v>
      </c>
      <c r="B73" s="69" t="s">
        <v>168</v>
      </c>
      <c r="C73" s="70" t="s">
        <v>267</v>
      </c>
      <c r="D73" s="71">
        <v>5300</v>
      </c>
      <c r="E73" s="72">
        <v>3925</v>
      </c>
      <c r="F73" s="73">
        <f t="shared" si="1"/>
        <v>1375</v>
      </c>
    </row>
    <row r="74" spans="1:6" ht="15" x14ac:dyDescent="0.25">
      <c r="A74" s="68" t="s">
        <v>268</v>
      </c>
      <c r="B74" s="69" t="s">
        <v>168</v>
      </c>
      <c r="C74" s="70" t="s">
        <v>269</v>
      </c>
      <c r="D74" s="71">
        <v>6800</v>
      </c>
      <c r="E74" s="72">
        <v>6314.8</v>
      </c>
      <c r="F74" s="73">
        <f t="shared" si="1"/>
        <v>485.19999999999982</v>
      </c>
    </row>
    <row r="75" spans="1:6" ht="28.15" customHeight="1" x14ac:dyDescent="0.25">
      <c r="A75" s="68" t="s">
        <v>270</v>
      </c>
      <c r="B75" s="69" t="s">
        <v>168</v>
      </c>
      <c r="C75" s="70" t="s">
        <v>271</v>
      </c>
      <c r="D75" s="71">
        <v>78000</v>
      </c>
      <c r="E75" s="72">
        <v>15000</v>
      </c>
      <c r="F75" s="73">
        <f t="shared" si="1"/>
        <v>63000</v>
      </c>
    </row>
    <row r="76" spans="1:6" ht="18.75" customHeight="1" x14ac:dyDescent="0.25">
      <c r="A76" s="68" t="s">
        <v>272</v>
      </c>
      <c r="B76" s="69" t="s">
        <v>168</v>
      </c>
      <c r="C76" s="70" t="s">
        <v>273</v>
      </c>
      <c r="D76" s="71">
        <v>78000</v>
      </c>
      <c r="E76" s="72">
        <v>15000</v>
      </c>
      <c r="F76" s="73">
        <f t="shared" si="1"/>
        <v>63000</v>
      </c>
    </row>
    <row r="77" spans="1:6" ht="46.9" customHeight="1" x14ac:dyDescent="0.25">
      <c r="A77" s="68" t="s">
        <v>274</v>
      </c>
      <c r="B77" s="69" t="s">
        <v>168</v>
      </c>
      <c r="C77" s="70" t="s">
        <v>275</v>
      </c>
      <c r="D77" s="71">
        <v>18000</v>
      </c>
      <c r="E77" s="72">
        <v>15000</v>
      </c>
      <c r="F77" s="73">
        <f t="shared" si="1"/>
        <v>3000</v>
      </c>
    </row>
    <row r="78" spans="1:6" ht="18.75" customHeight="1" x14ac:dyDescent="0.25">
      <c r="A78" s="68" t="s">
        <v>182</v>
      </c>
      <c r="B78" s="69" t="s">
        <v>168</v>
      </c>
      <c r="C78" s="70" t="s">
        <v>276</v>
      </c>
      <c r="D78" s="71">
        <v>18000</v>
      </c>
      <c r="E78" s="72">
        <v>15000</v>
      </c>
      <c r="F78" s="73">
        <f t="shared" si="1"/>
        <v>3000</v>
      </c>
    </row>
    <row r="79" spans="1:6" ht="18.75" customHeight="1" x14ac:dyDescent="0.25">
      <c r="A79" s="68" t="s">
        <v>184</v>
      </c>
      <c r="B79" s="69" t="s">
        <v>168</v>
      </c>
      <c r="C79" s="70" t="s">
        <v>277</v>
      </c>
      <c r="D79" s="71">
        <v>18000</v>
      </c>
      <c r="E79" s="72">
        <v>15000</v>
      </c>
      <c r="F79" s="73">
        <f t="shared" ref="F79:F110" si="2">IF(OR(D79="-",IF(E79="-",0,E79)&gt;=IF(D79="-",0,D79)),"-",IF(D79="-",0,D79)-IF(E79="-",0,E79))</f>
        <v>3000</v>
      </c>
    </row>
    <row r="80" spans="1:6" ht="15" x14ac:dyDescent="0.25">
      <c r="A80" s="68" t="s">
        <v>186</v>
      </c>
      <c r="B80" s="69" t="s">
        <v>168</v>
      </c>
      <c r="C80" s="70" t="s">
        <v>278</v>
      </c>
      <c r="D80" s="71">
        <v>18000</v>
      </c>
      <c r="E80" s="72">
        <v>15000</v>
      </c>
      <c r="F80" s="73">
        <f t="shared" si="2"/>
        <v>3000</v>
      </c>
    </row>
    <row r="81" spans="1:6" ht="56.45" customHeight="1" x14ac:dyDescent="0.25">
      <c r="A81" s="74" t="s">
        <v>279</v>
      </c>
      <c r="B81" s="69" t="s">
        <v>168</v>
      </c>
      <c r="C81" s="70" t="s">
        <v>280</v>
      </c>
      <c r="D81" s="71">
        <v>60000</v>
      </c>
      <c r="E81" s="72" t="s">
        <v>48</v>
      </c>
      <c r="F81" s="73">
        <f t="shared" si="2"/>
        <v>60000</v>
      </c>
    </row>
    <row r="82" spans="1:6" ht="18.75" customHeight="1" x14ac:dyDescent="0.25">
      <c r="A82" s="68" t="s">
        <v>182</v>
      </c>
      <c r="B82" s="69" t="s">
        <v>168</v>
      </c>
      <c r="C82" s="70" t="s">
        <v>281</v>
      </c>
      <c r="D82" s="71">
        <v>60000</v>
      </c>
      <c r="E82" s="72" t="s">
        <v>48</v>
      </c>
      <c r="F82" s="73">
        <f t="shared" si="2"/>
        <v>60000</v>
      </c>
    </row>
    <row r="83" spans="1:6" ht="18.75" customHeight="1" x14ac:dyDescent="0.25">
      <c r="A83" s="68" t="s">
        <v>184</v>
      </c>
      <c r="B83" s="69" t="s">
        <v>168</v>
      </c>
      <c r="C83" s="70" t="s">
        <v>282</v>
      </c>
      <c r="D83" s="71">
        <v>60000</v>
      </c>
      <c r="E83" s="72" t="s">
        <v>48</v>
      </c>
      <c r="F83" s="73">
        <f t="shared" si="2"/>
        <v>60000</v>
      </c>
    </row>
    <row r="84" spans="1:6" ht="15" x14ac:dyDescent="0.25">
      <c r="A84" s="68" t="s">
        <v>186</v>
      </c>
      <c r="B84" s="69" t="s">
        <v>168</v>
      </c>
      <c r="C84" s="70" t="s">
        <v>283</v>
      </c>
      <c r="D84" s="71">
        <v>60000</v>
      </c>
      <c r="E84" s="72" t="s">
        <v>48</v>
      </c>
      <c r="F84" s="73">
        <f t="shared" si="2"/>
        <v>60000</v>
      </c>
    </row>
    <row r="85" spans="1:6" ht="18.75" customHeight="1" x14ac:dyDescent="0.25">
      <c r="A85" s="68" t="s">
        <v>229</v>
      </c>
      <c r="B85" s="69" t="s">
        <v>168</v>
      </c>
      <c r="C85" s="70" t="s">
        <v>284</v>
      </c>
      <c r="D85" s="71">
        <v>42800</v>
      </c>
      <c r="E85" s="72">
        <v>42750.54</v>
      </c>
      <c r="F85" s="73">
        <f t="shared" si="2"/>
        <v>49.459999999999127</v>
      </c>
    </row>
    <row r="86" spans="1:6" ht="15" x14ac:dyDescent="0.25">
      <c r="A86" s="68" t="s">
        <v>219</v>
      </c>
      <c r="B86" s="69" t="s">
        <v>168</v>
      </c>
      <c r="C86" s="70" t="s">
        <v>285</v>
      </c>
      <c r="D86" s="71">
        <v>42800</v>
      </c>
      <c r="E86" s="72">
        <v>42750.54</v>
      </c>
      <c r="F86" s="73">
        <f t="shared" si="2"/>
        <v>49.459999999999127</v>
      </c>
    </row>
    <row r="87" spans="1:6" ht="28.15" customHeight="1" x14ac:dyDescent="0.25">
      <c r="A87" s="68" t="s">
        <v>286</v>
      </c>
      <c r="B87" s="69" t="s">
        <v>168</v>
      </c>
      <c r="C87" s="70" t="s">
        <v>287</v>
      </c>
      <c r="D87" s="71">
        <v>42800</v>
      </c>
      <c r="E87" s="72">
        <v>42750.54</v>
      </c>
      <c r="F87" s="73">
        <f t="shared" si="2"/>
        <v>49.459999999999127</v>
      </c>
    </row>
    <row r="88" spans="1:6" ht="18.75" customHeight="1" x14ac:dyDescent="0.25">
      <c r="A88" s="68" t="s">
        <v>182</v>
      </c>
      <c r="B88" s="69" t="s">
        <v>168</v>
      </c>
      <c r="C88" s="70" t="s">
        <v>288</v>
      </c>
      <c r="D88" s="71">
        <v>22800</v>
      </c>
      <c r="E88" s="72">
        <v>22750.54</v>
      </c>
      <c r="F88" s="73">
        <f t="shared" si="2"/>
        <v>49.459999999999127</v>
      </c>
    </row>
    <row r="89" spans="1:6" ht="18.75" customHeight="1" x14ac:dyDescent="0.25">
      <c r="A89" s="68" t="s">
        <v>184</v>
      </c>
      <c r="B89" s="69" t="s">
        <v>168</v>
      </c>
      <c r="C89" s="70" t="s">
        <v>289</v>
      </c>
      <c r="D89" s="71">
        <v>22800</v>
      </c>
      <c r="E89" s="72">
        <v>22750.54</v>
      </c>
      <c r="F89" s="73">
        <f t="shared" si="2"/>
        <v>49.459999999999127</v>
      </c>
    </row>
    <row r="90" spans="1:6" ht="15" x14ac:dyDescent="0.25">
      <c r="A90" s="68" t="s">
        <v>186</v>
      </c>
      <c r="B90" s="69" t="s">
        <v>168</v>
      </c>
      <c r="C90" s="70" t="s">
        <v>290</v>
      </c>
      <c r="D90" s="71">
        <v>22800</v>
      </c>
      <c r="E90" s="72">
        <v>22750.54</v>
      </c>
      <c r="F90" s="73">
        <f t="shared" si="2"/>
        <v>49.459999999999127</v>
      </c>
    </row>
    <row r="91" spans="1:6" ht="15" x14ac:dyDescent="0.25">
      <c r="A91" s="68" t="s">
        <v>235</v>
      </c>
      <c r="B91" s="69" t="s">
        <v>168</v>
      </c>
      <c r="C91" s="70" t="s">
        <v>291</v>
      </c>
      <c r="D91" s="71">
        <v>20000</v>
      </c>
      <c r="E91" s="72">
        <v>20000</v>
      </c>
      <c r="F91" s="73" t="str">
        <f t="shared" si="2"/>
        <v>-</v>
      </c>
    </row>
    <row r="92" spans="1:6" ht="15" x14ac:dyDescent="0.25">
      <c r="A92" s="68" t="s">
        <v>262</v>
      </c>
      <c r="B92" s="69" t="s">
        <v>168</v>
      </c>
      <c r="C92" s="70" t="s">
        <v>292</v>
      </c>
      <c r="D92" s="71">
        <v>20000</v>
      </c>
      <c r="E92" s="72">
        <v>20000</v>
      </c>
      <c r="F92" s="73" t="str">
        <f t="shared" si="2"/>
        <v>-</v>
      </c>
    </row>
    <row r="93" spans="1:6" ht="15" x14ac:dyDescent="0.25">
      <c r="A93" s="68" t="s">
        <v>268</v>
      </c>
      <c r="B93" s="69" t="s">
        <v>168</v>
      </c>
      <c r="C93" s="70" t="s">
        <v>293</v>
      </c>
      <c r="D93" s="71">
        <v>20000</v>
      </c>
      <c r="E93" s="72">
        <v>20000</v>
      </c>
      <c r="F93" s="73" t="str">
        <f t="shared" si="2"/>
        <v>-</v>
      </c>
    </row>
    <row r="94" spans="1:6" ht="15" x14ac:dyDescent="0.25">
      <c r="A94" s="56" t="s">
        <v>294</v>
      </c>
      <c r="B94" s="57" t="s">
        <v>168</v>
      </c>
      <c r="C94" s="58" t="s">
        <v>295</v>
      </c>
      <c r="D94" s="59">
        <v>361600</v>
      </c>
      <c r="E94" s="60">
        <v>275384.87</v>
      </c>
      <c r="F94" s="61">
        <f t="shared" si="2"/>
        <v>86215.13</v>
      </c>
    </row>
    <row r="95" spans="1:6" ht="15" x14ac:dyDescent="0.25">
      <c r="A95" s="56" t="s">
        <v>296</v>
      </c>
      <c r="B95" s="57" t="s">
        <v>168</v>
      </c>
      <c r="C95" s="58" t="s">
        <v>297</v>
      </c>
      <c r="D95" s="59">
        <v>361600</v>
      </c>
      <c r="E95" s="60">
        <v>275384.87</v>
      </c>
      <c r="F95" s="61">
        <f t="shared" si="2"/>
        <v>86215.13</v>
      </c>
    </row>
    <row r="96" spans="1:6" ht="15" x14ac:dyDescent="0.25">
      <c r="A96" s="68" t="s">
        <v>219</v>
      </c>
      <c r="B96" s="69" t="s">
        <v>168</v>
      </c>
      <c r="C96" s="70" t="s">
        <v>298</v>
      </c>
      <c r="D96" s="71">
        <v>361600</v>
      </c>
      <c r="E96" s="72">
        <v>275384.87</v>
      </c>
      <c r="F96" s="73">
        <f t="shared" si="2"/>
        <v>86215.13</v>
      </c>
    </row>
    <row r="97" spans="1:6" ht="15" x14ac:dyDescent="0.25">
      <c r="A97" s="68" t="s">
        <v>219</v>
      </c>
      <c r="B97" s="69" t="s">
        <v>168</v>
      </c>
      <c r="C97" s="70" t="s">
        <v>299</v>
      </c>
      <c r="D97" s="71">
        <v>361600</v>
      </c>
      <c r="E97" s="72">
        <v>275384.87</v>
      </c>
      <c r="F97" s="73">
        <f t="shared" si="2"/>
        <v>86215.13</v>
      </c>
    </row>
    <row r="98" spans="1:6" ht="37.700000000000003" customHeight="1" x14ac:dyDescent="0.25">
      <c r="A98" s="68" t="s">
        <v>300</v>
      </c>
      <c r="B98" s="69" t="s">
        <v>168</v>
      </c>
      <c r="C98" s="70" t="s">
        <v>301</v>
      </c>
      <c r="D98" s="71">
        <v>361600</v>
      </c>
      <c r="E98" s="72">
        <v>275384.87</v>
      </c>
      <c r="F98" s="73">
        <f t="shared" si="2"/>
        <v>86215.13</v>
      </c>
    </row>
    <row r="99" spans="1:6" ht="46.9" customHeight="1" x14ac:dyDescent="0.25">
      <c r="A99" s="68" t="s">
        <v>194</v>
      </c>
      <c r="B99" s="69" t="s">
        <v>168</v>
      </c>
      <c r="C99" s="70" t="s">
        <v>302</v>
      </c>
      <c r="D99" s="71">
        <v>360600</v>
      </c>
      <c r="E99" s="72">
        <v>274384.87</v>
      </c>
      <c r="F99" s="73">
        <f t="shared" si="2"/>
        <v>86215.13</v>
      </c>
    </row>
    <row r="100" spans="1:6" ht="18.75" customHeight="1" x14ac:dyDescent="0.25">
      <c r="A100" s="68" t="s">
        <v>196</v>
      </c>
      <c r="B100" s="69" t="s">
        <v>168</v>
      </c>
      <c r="C100" s="70" t="s">
        <v>303</v>
      </c>
      <c r="D100" s="71">
        <v>360600</v>
      </c>
      <c r="E100" s="72">
        <v>274384.87</v>
      </c>
      <c r="F100" s="73">
        <f t="shared" si="2"/>
        <v>86215.13</v>
      </c>
    </row>
    <row r="101" spans="1:6" ht="18.75" customHeight="1" x14ac:dyDescent="0.25">
      <c r="A101" s="68" t="s">
        <v>198</v>
      </c>
      <c r="B101" s="69" t="s">
        <v>168</v>
      </c>
      <c r="C101" s="70" t="s">
        <v>304</v>
      </c>
      <c r="D101" s="71">
        <v>276900</v>
      </c>
      <c r="E101" s="72">
        <v>214006.73</v>
      </c>
      <c r="F101" s="73">
        <f t="shared" si="2"/>
        <v>62893.26999999999</v>
      </c>
    </row>
    <row r="102" spans="1:6" ht="28.15" customHeight="1" x14ac:dyDescent="0.25">
      <c r="A102" s="68" t="s">
        <v>202</v>
      </c>
      <c r="B102" s="69" t="s">
        <v>168</v>
      </c>
      <c r="C102" s="70" t="s">
        <v>305</v>
      </c>
      <c r="D102" s="71">
        <v>83700</v>
      </c>
      <c r="E102" s="72">
        <v>60378.14</v>
      </c>
      <c r="F102" s="73">
        <f t="shared" si="2"/>
        <v>23321.86</v>
      </c>
    </row>
    <row r="103" spans="1:6" ht="18.75" customHeight="1" x14ac:dyDescent="0.25">
      <c r="A103" s="68" t="s">
        <v>182</v>
      </c>
      <c r="B103" s="69" t="s">
        <v>168</v>
      </c>
      <c r="C103" s="70" t="s">
        <v>306</v>
      </c>
      <c r="D103" s="71">
        <v>1000</v>
      </c>
      <c r="E103" s="72">
        <v>1000</v>
      </c>
      <c r="F103" s="73" t="str">
        <f t="shared" si="2"/>
        <v>-</v>
      </c>
    </row>
    <row r="104" spans="1:6" ht="18.75" customHeight="1" x14ac:dyDescent="0.25">
      <c r="A104" s="68" t="s">
        <v>184</v>
      </c>
      <c r="B104" s="69" t="s">
        <v>168</v>
      </c>
      <c r="C104" s="70" t="s">
        <v>307</v>
      </c>
      <c r="D104" s="71">
        <v>1000</v>
      </c>
      <c r="E104" s="72">
        <v>1000</v>
      </c>
      <c r="F104" s="73" t="str">
        <f t="shared" si="2"/>
        <v>-</v>
      </c>
    </row>
    <row r="105" spans="1:6" ht="15" x14ac:dyDescent="0.25">
      <c r="A105" s="68" t="s">
        <v>186</v>
      </c>
      <c r="B105" s="69" t="s">
        <v>168</v>
      </c>
      <c r="C105" s="70" t="s">
        <v>308</v>
      </c>
      <c r="D105" s="71">
        <v>1000</v>
      </c>
      <c r="E105" s="72">
        <v>1000</v>
      </c>
      <c r="F105" s="73" t="str">
        <f t="shared" si="2"/>
        <v>-</v>
      </c>
    </row>
    <row r="106" spans="1:6" ht="18.75" customHeight="1" x14ac:dyDescent="0.25">
      <c r="A106" s="56" t="s">
        <v>309</v>
      </c>
      <c r="B106" s="57" t="s">
        <v>168</v>
      </c>
      <c r="C106" s="58" t="s">
        <v>310</v>
      </c>
      <c r="D106" s="59">
        <v>39000</v>
      </c>
      <c r="E106" s="60">
        <v>20000</v>
      </c>
      <c r="F106" s="61">
        <f t="shared" si="2"/>
        <v>19000</v>
      </c>
    </row>
    <row r="107" spans="1:6" ht="15" x14ac:dyDescent="0.25">
      <c r="A107" s="56" t="s">
        <v>311</v>
      </c>
      <c r="B107" s="57" t="s">
        <v>168</v>
      </c>
      <c r="C107" s="58" t="s">
        <v>312</v>
      </c>
      <c r="D107" s="59">
        <v>39000</v>
      </c>
      <c r="E107" s="60">
        <v>20000</v>
      </c>
      <c r="F107" s="61">
        <f t="shared" si="2"/>
        <v>19000</v>
      </c>
    </row>
    <row r="108" spans="1:6" ht="37.700000000000003" customHeight="1" x14ac:dyDescent="0.25">
      <c r="A108" s="68" t="s">
        <v>176</v>
      </c>
      <c r="B108" s="69" t="s">
        <v>168</v>
      </c>
      <c r="C108" s="70" t="s">
        <v>313</v>
      </c>
      <c r="D108" s="71">
        <v>39000</v>
      </c>
      <c r="E108" s="72">
        <v>20000</v>
      </c>
      <c r="F108" s="73">
        <f t="shared" si="2"/>
        <v>19000</v>
      </c>
    </row>
    <row r="109" spans="1:6" ht="15" x14ac:dyDescent="0.25">
      <c r="A109" s="68" t="s">
        <v>314</v>
      </c>
      <c r="B109" s="69" t="s">
        <v>168</v>
      </c>
      <c r="C109" s="70" t="s">
        <v>315</v>
      </c>
      <c r="D109" s="71">
        <v>39000</v>
      </c>
      <c r="E109" s="72">
        <v>20000</v>
      </c>
      <c r="F109" s="73">
        <f t="shared" si="2"/>
        <v>19000</v>
      </c>
    </row>
    <row r="110" spans="1:6" ht="56.45" customHeight="1" x14ac:dyDescent="0.25">
      <c r="A110" s="74" t="s">
        <v>316</v>
      </c>
      <c r="B110" s="69" t="s">
        <v>168</v>
      </c>
      <c r="C110" s="70" t="s">
        <v>317</v>
      </c>
      <c r="D110" s="71">
        <v>39000</v>
      </c>
      <c r="E110" s="72">
        <v>20000</v>
      </c>
      <c r="F110" s="73">
        <f t="shared" si="2"/>
        <v>19000</v>
      </c>
    </row>
    <row r="111" spans="1:6" ht="18.75" customHeight="1" x14ac:dyDescent="0.25">
      <c r="A111" s="68" t="s">
        <v>182</v>
      </c>
      <c r="B111" s="69" t="s">
        <v>168</v>
      </c>
      <c r="C111" s="70" t="s">
        <v>318</v>
      </c>
      <c r="D111" s="71">
        <v>39000</v>
      </c>
      <c r="E111" s="72">
        <v>20000</v>
      </c>
      <c r="F111" s="73">
        <f t="shared" ref="F111:F142" si="3">IF(OR(D111="-",IF(E111="-",0,E111)&gt;=IF(D111="-",0,D111)),"-",IF(D111="-",0,D111)-IF(E111="-",0,E111))</f>
        <v>19000</v>
      </c>
    </row>
    <row r="112" spans="1:6" ht="18.75" customHeight="1" x14ac:dyDescent="0.25">
      <c r="A112" s="68" t="s">
        <v>184</v>
      </c>
      <c r="B112" s="69" t="s">
        <v>168</v>
      </c>
      <c r="C112" s="70" t="s">
        <v>319</v>
      </c>
      <c r="D112" s="71">
        <v>39000</v>
      </c>
      <c r="E112" s="72">
        <v>20000</v>
      </c>
      <c r="F112" s="73">
        <f t="shared" si="3"/>
        <v>19000</v>
      </c>
    </row>
    <row r="113" spans="1:6" ht="15" x14ac:dyDescent="0.25">
      <c r="A113" s="68" t="s">
        <v>186</v>
      </c>
      <c r="B113" s="69" t="s">
        <v>168</v>
      </c>
      <c r="C113" s="70" t="s">
        <v>320</v>
      </c>
      <c r="D113" s="71">
        <v>39000</v>
      </c>
      <c r="E113" s="72">
        <v>20000</v>
      </c>
      <c r="F113" s="73">
        <f t="shared" si="3"/>
        <v>19000</v>
      </c>
    </row>
    <row r="114" spans="1:6" ht="15" x14ac:dyDescent="0.25">
      <c r="A114" s="56" t="s">
        <v>321</v>
      </c>
      <c r="B114" s="57" t="s">
        <v>168</v>
      </c>
      <c r="C114" s="58" t="s">
        <v>322</v>
      </c>
      <c r="D114" s="59">
        <v>2734400</v>
      </c>
      <c r="E114" s="60">
        <v>1678309.77</v>
      </c>
      <c r="F114" s="61">
        <f t="shared" si="3"/>
        <v>1056090.23</v>
      </c>
    </row>
    <row r="115" spans="1:6" ht="15" x14ac:dyDescent="0.25">
      <c r="A115" s="56" t="s">
        <v>323</v>
      </c>
      <c r="B115" s="57" t="s">
        <v>168</v>
      </c>
      <c r="C115" s="58" t="s">
        <v>324</v>
      </c>
      <c r="D115" s="59">
        <v>2734400</v>
      </c>
      <c r="E115" s="60">
        <v>1678309.77</v>
      </c>
      <c r="F115" s="61">
        <f t="shared" si="3"/>
        <v>1056090.23</v>
      </c>
    </row>
    <row r="116" spans="1:6" ht="37.700000000000003" customHeight="1" x14ac:dyDescent="0.25">
      <c r="A116" s="68" t="s">
        <v>325</v>
      </c>
      <c r="B116" s="69" t="s">
        <v>168</v>
      </c>
      <c r="C116" s="70" t="s">
        <v>326</v>
      </c>
      <c r="D116" s="71">
        <v>20000</v>
      </c>
      <c r="E116" s="72">
        <v>19800</v>
      </c>
      <c r="F116" s="73">
        <f t="shared" si="3"/>
        <v>200</v>
      </c>
    </row>
    <row r="117" spans="1:6" ht="18.75" customHeight="1" x14ac:dyDescent="0.25">
      <c r="A117" s="68" t="s">
        <v>327</v>
      </c>
      <c r="B117" s="69" t="s">
        <v>168</v>
      </c>
      <c r="C117" s="70" t="s">
        <v>328</v>
      </c>
      <c r="D117" s="71">
        <v>20000</v>
      </c>
      <c r="E117" s="72">
        <v>19800</v>
      </c>
      <c r="F117" s="73">
        <f t="shared" si="3"/>
        <v>200</v>
      </c>
    </row>
    <row r="118" spans="1:6" ht="65.650000000000006" customHeight="1" x14ac:dyDescent="0.25">
      <c r="A118" s="74" t="s">
        <v>329</v>
      </c>
      <c r="B118" s="69" t="s">
        <v>168</v>
      </c>
      <c r="C118" s="70" t="s">
        <v>330</v>
      </c>
      <c r="D118" s="71">
        <v>20000</v>
      </c>
      <c r="E118" s="72">
        <v>19800</v>
      </c>
      <c r="F118" s="73">
        <f t="shared" si="3"/>
        <v>200</v>
      </c>
    </row>
    <row r="119" spans="1:6" ht="18.75" customHeight="1" x14ac:dyDescent="0.25">
      <c r="A119" s="68" t="s">
        <v>182</v>
      </c>
      <c r="B119" s="69" t="s">
        <v>168</v>
      </c>
      <c r="C119" s="70" t="s">
        <v>331</v>
      </c>
      <c r="D119" s="71">
        <v>20000</v>
      </c>
      <c r="E119" s="72">
        <v>19800</v>
      </c>
      <c r="F119" s="73">
        <f t="shared" si="3"/>
        <v>200</v>
      </c>
    </row>
    <row r="120" spans="1:6" ht="18.75" customHeight="1" x14ac:dyDescent="0.25">
      <c r="A120" s="68" t="s">
        <v>184</v>
      </c>
      <c r="B120" s="69" t="s">
        <v>168</v>
      </c>
      <c r="C120" s="70" t="s">
        <v>332</v>
      </c>
      <c r="D120" s="71">
        <v>20000</v>
      </c>
      <c r="E120" s="72">
        <v>19800</v>
      </c>
      <c r="F120" s="73">
        <f t="shared" si="3"/>
        <v>200</v>
      </c>
    </row>
    <row r="121" spans="1:6" ht="15" x14ac:dyDescent="0.25">
      <c r="A121" s="68" t="s">
        <v>186</v>
      </c>
      <c r="B121" s="69" t="s">
        <v>168</v>
      </c>
      <c r="C121" s="70" t="s">
        <v>333</v>
      </c>
      <c r="D121" s="71">
        <v>20000</v>
      </c>
      <c r="E121" s="72">
        <v>19800</v>
      </c>
      <c r="F121" s="73">
        <f t="shared" si="3"/>
        <v>200</v>
      </c>
    </row>
    <row r="122" spans="1:6" ht="28.15" customHeight="1" x14ac:dyDescent="0.25">
      <c r="A122" s="68" t="s">
        <v>334</v>
      </c>
      <c r="B122" s="69" t="s">
        <v>168</v>
      </c>
      <c r="C122" s="70" t="s">
        <v>335</v>
      </c>
      <c r="D122" s="71">
        <v>1644500</v>
      </c>
      <c r="E122" s="72">
        <v>1041509.77</v>
      </c>
      <c r="F122" s="73">
        <f t="shared" si="3"/>
        <v>602990.23</v>
      </c>
    </row>
    <row r="123" spans="1:6" ht="18.75" customHeight="1" x14ac:dyDescent="0.25">
      <c r="A123" s="68" t="s">
        <v>336</v>
      </c>
      <c r="B123" s="69" t="s">
        <v>168</v>
      </c>
      <c r="C123" s="70" t="s">
        <v>337</v>
      </c>
      <c r="D123" s="71">
        <v>1644500</v>
      </c>
      <c r="E123" s="72">
        <v>1041509.77</v>
      </c>
      <c r="F123" s="73">
        <f t="shared" si="3"/>
        <v>602990.23</v>
      </c>
    </row>
    <row r="124" spans="1:6" ht="56.45" customHeight="1" x14ac:dyDescent="0.25">
      <c r="A124" s="74" t="s">
        <v>338</v>
      </c>
      <c r="B124" s="69" t="s">
        <v>168</v>
      </c>
      <c r="C124" s="70" t="s">
        <v>339</v>
      </c>
      <c r="D124" s="71">
        <v>1644500</v>
      </c>
      <c r="E124" s="72">
        <v>1041509.77</v>
      </c>
      <c r="F124" s="73">
        <f t="shared" si="3"/>
        <v>602990.23</v>
      </c>
    </row>
    <row r="125" spans="1:6" ht="18.75" customHeight="1" x14ac:dyDescent="0.25">
      <c r="A125" s="68" t="s">
        <v>182</v>
      </c>
      <c r="B125" s="69" t="s">
        <v>168</v>
      </c>
      <c r="C125" s="70" t="s">
        <v>340</v>
      </c>
      <c r="D125" s="71">
        <v>1644500</v>
      </c>
      <c r="E125" s="72">
        <v>1041509.77</v>
      </c>
      <c r="F125" s="73">
        <f t="shared" si="3"/>
        <v>602990.23</v>
      </c>
    </row>
    <row r="126" spans="1:6" ht="18.75" customHeight="1" x14ac:dyDescent="0.25">
      <c r="A126" s="68" t="s">
        <v>184</v>
      </c>
      <c r="B126" s="69" t="s">
        <v>168</v>
      </c>
      <c r="C126" s="70" t="s">
        <v>341</v>
      </c>
      <c r="D126" s="71">
        <v>1644500</v>
      </c>
      <c r="E126" s="72">
        <v>1041509.77</v>
      </c>
      <c r="F126" s="73">
        <f t="shared" si="3"/>
        <v>602990.23</v>
      </c>
    </row>
    <row r="127" spans="1:6" ht="15" x14ac:dyDescent="0.25">
      <c r="A127" s="68" t="s">
        <v>186</v>
      </c>
      <c r="B127" s="69" t="s">
        <v>168</v>
      </c>
      <c r="C127" s="70" t="s">
        <v>342</v>
      </c>
      <c r="D127" s="71">
        <v>1421600</v>
      </c>
      <c r="E127" s="72">
        <v>1005318.95</v>
      </c>
      <c r="F127" s="73">
        <f t="shared" si="3"/>
        <v>416281.05000000005</v>
      </c>
    </row>
    <row r="128" spans="1:6" ht="15" x14ac:dyDescent="0.25">
      <c r="A128" s="68" t="s">
        <v>212</v>
      </c>
      <c r="B128" s="69" t="s">
        <v>168</v>
      </c>
      <c r="C128" s="70" t="s">
        <v>343</v>
      </c>
      <c r="D128" s="71">
        <v>222900</v>
      </c>
      <c r="E128" s="72">
        <v>36190.82</v>
      </c>
      <c r="F128" s="73">
        <f t="shared" si="3"/>
        <v>186709.18</v>
      </c>
    </row>
    <row r="129" spans="1:6" ht="28.15" customHeight="1" x14ac:dyDescent="0.25">
      <c r="A129" s="68" t="s">
        <v>344</v>
      </c>
      <c r="B129" s="69" t="s">
        <v>168</v>
      </c>
      <c r="C129" s="70" t="s">
        <v>345</v>
      </c>
      <c r="D129" s="71">
        <v>1029000</v>
      </c>
      <c r="E129" s="72">
        <v>590000</v>
      </c>
      <c r="F129" s="73">
        <f t="shared" si="3"/>
        <v>439000</v>
      </c>
    </row>
    <row r="130" spans="1:6" ht="75.2" customHeight="1" x14ac:dyDescent="0.25">
      <c r="A130" s="74" t="s">
        <v>346</v>
      </c>
      <c r="B130" s="69" t="s">
        <v>168</v>
      </c>
      <c r="C130" s="70" t="s">
        <v>347</v>
      </c>
      <c r="D130" s="71">
        <v>1029000</v>
      </c>
      <c r="E130" s="72">
        <v>590000</v>
      </c>
      <c r="F130" s="73">
        <f t="shared" si="3"/>
        <v>439000</v>
      </c>
    </row>
    <row r="131" spans="1:6" ht="75.2" customHeight="1" x14ac:dyDescent="0.25">
      <c r="A131" s="74" t="s">
        <v>348</v>
      </c>
      <c r="B131" s="69" t="s">
        <v>168</v>
      </c>
      <c r="C131" s="70" t="s">
        <v>349</v>
      </c>
      <c r="D131" s="71">
        <v>729000</v>
      </c>
      <c r="E131" s="72">
        <v>590000</v>
      </c>
      <c r="F131" s="73">
        <f t="shared" si="3"/>
        <v>139000</v>
      </c>
    </row>
    <row r="132" spans="1:6" ht="18.75" customHeight="1" x14ac:dyDescent="0.25">
      <c r="A132" s="68" t="s">
        <v>182</v>
      </c>
      <c r="B132" s="69" t="s">
        <v>168</v>
      </c>
      <c r="C132" s="70" t="s">
        <v>350</v>
      </c>
      <c r="D132" s="71">
        <v>729000</v>
      </c>
      <c r="E132" s="72">
        <v>590000</v>
      </c>
      <c r="F132" s="73">
        <f t="shared" si="3"/>
        <v>139000</v>
      </c>
    </row>
    <row r="133" spans="1:6" ht="18.75" customHeight="1" x14ac:dyDescent="0.25">
      <c r="A133" s="68" t="s">
        <v>184</v>
      </c>
      <c r="B133" s="69" t="s">
        <v>168</v>
      </c>
      <c r="C133" s="70" t="s">
        <v>351</v>
      </c>
      <c r="D133" s="71">
        <v>729000</v>
      </c>
      <c r="E133" s="72">
        <v>590000</v>
      </c>
      <c r="F133" s="73">
        <f t="shared" si="3"/>
        <v>139000</v>
      </c>
    </row>
    <row r="134" spans="1:6" ht="15" x14ac:dyDescent="0.25">
      <c r="A134" s="68" t="s">
        <v>186</v>
      </c>
      <c r="B134" s="69" t="s">
        <v>168</v>
      </c>
      <c r="C134" s="70" t="s">
        <v>352</v>
      </c>
      <c r="D134" s="71">
        <v>729000</v>
      </c>
      <c r="E134" s="72">
        <v>590000</v>
      </c>
      <c r="F134" s="73">
        <f t="shared" si="3"/>
        <v>139000</v>
      </c>
    </row>
    <row r="135" spans="1:6" ht="75.2" customHeight="1" x14ac:dyDescent="0.25">
      <c r="A135" s="74" t="s">
        <v>353</v>
      </c>
      <c r="B135" s="69" t="s">
        <v>168</v>
      </c>
      <c r="C135" s="70" t="s">
        <v>354</v>
      </c>
      <c r="D135" s="71">
        <v>300000</v>
      </c>
      <c r="E135" s="72" t="s">
        <v>48</v>
      </c>
      <c r="F135" s="73">
        <f t="shared" si="3"/>
        <v>300000</v>
      </c>
    </row>
    <row r="136" spans="1:6" ht="18.75" customHeight="1" x14ac:dyDescent="0.25">
      <c r="A136" s="68" t="s">
        <v>182</v>
      </c>
      <c r="B136" s="69" t="s">
        <v>168</v>
      </c>
      <c r="C136" s="70" t="s">
        <v>355</v>
      </c>
      <c r="D136" s="71">
        <v>300000</v>
      </c>
      <c r="E136" s="72" t="s">
        <v>48</v>
      </c>
      <c r="F136" s="73">
        <f t="shared" si="3"/>
        <v>300000</v>
      </c>
    </row>
    <row r="137" spans="1:6" ht="18.75" customHeight="1" x14ac:dyDescent="0.25">
      <c r="A137" s="68" t="s">
        <v>184</v>
      </c>
      <c r="B137" s="69" t="s">
        <v>168</v>
      </c>
      <c r="C137" s="70" t="s">
        <v>356</v>
      </c>
      <c r="D137" s="71">
        <v>300000</v>
      </c>
      <c r="E137" s="72" t="s">
        <v>48</v>
      </c>
      <c r="F137" s="73">
        <f t="shared" si="3"/>
        <v>300000</v>
      </c>
    </row>
    <row r="138" spans="1:6" ht="15" x14ac:dyDescent="0.25">
      <c r="A138" s="68" t="s">
        <v>186</v>
      </c>
      <c r="B138" s="69" t="s">
        <v>168</v>
      </c>
      <c r="C138" s="70" t="s">
        <v>357</v>
      </c>
      <c r="D138" s="71">
        <v>300000</v>
      </c>
      <c r="E138" s="72" t="s">
        <v>48</v>
      </c>
      <c r="F138" s="73">
        <f t="shared" si="3"/>
        <v>300000</v>
      </c>
    </row>
    <row r="139" spans="1:6" ht="18.75" customHeight="1" x14ac:dyDescent="0.25">
      <c r="A139" s="68" t="s">
        <v>229</v>
      </c>
      <c r="B139" s="69" t="s">
        <v>168</v>
      </c>
      <c r="C139" s="70" t="s">
        <v>358</v>
      </c>
      <c r="D139" s="71">
        <v>40900</v>
      </c>
      <c r="E139" s="72">
        <v>27000</v>
      </c>
      <c r="F139" s="73">
        <f t="shared" si="3"/>
        <v>13900</v>
      </c>
    </row>
    <row r="140" spans="1:6" ht="15" x14ac:dyDescent="0.25">
      <c r="A140" s="68" t="s">
        <v>219</v>
      </c>
      <c r="B140" s="69" t="s">
        <v>168</v>
      </c>
      <c r="C140" s="70" t="s">
        <v>359</v>
      </c>
      <c r="D140" s="71">
        <v>40900</v>
      </c>
      <c r="E140" s="72">
        <v>27000</v>
      </c>
      <c r="F140" s="73">
        <f t="shared" si="3"/>
        <v>13900</v>
      </c>
    </row>
    <row r="141" spans="1:6" ht="28.15" customHeight="1" x14ac:dyDescent="0.25">
      <c r="A141" s="68" t="s">
        <v>286</v>
      </c>
      <c r="B141" s="69" t="s">
        <v>168</v>
      </c>
      <c r="C141" s="70" t="s">
        <v>360</v>
      </c>
      <c r="D141" s="71">
        <v>40900</v>
      </c>
      <c r="E141" s="72">
        <v>27000</v>
      </c>
      <c r="F141" s="73">
        <f t="shared" si="3"/>
        <v>13900</v>
      </c>
    </row>
    <row r="142" spans="1:6" ht="18.75" customHeight="1" x14ac:dyDescent="0.25">
      <c r="A142" s="68" t="s">
        <v>182</v>
      </c>
      <c r="B142" s="69" t="s">
        <v>168</v>
      </c>
      <c r="C142" s="70" t="s">
        <v>361</v>
      </c>
      <c r="D142" s="71">
        <v>39000</v>
      </c>
      <c r="E142" s="72">
        <v>27000</v>
      </c>
      <c r="F142" s="73">
        <f t="shared" si="3"/>
        <v>12000</v>
      </c>
    </row>
    <row r="143" spans="1:6" ht="18.75" customHeight="1" x14ac:dyDescent="0.25">
      <c r="A143" s="68" t="s">
        <v>184</v>
      </c>
      <c r="B143" s="69" t="s">
        <v>168</v>
      </c>
      <c r="C143" s="70" t="s">
        <v>362</v>
      </c>
      <c r="D143" s="71">
        <v>39000</v>
      </c>
      <c r="E143" s="72">
        <v>27000</v>
      </c>
      <c r="F143" s="73">
        <f t="shared" ref="F143:F174" si="4">IF(OR(D143="-",IF(E143="-",0,E143)&gt;=IF(D143="-",0,D143)),"-",IF(D143="-",0,D143)-IF(E143="-",0,E143))</f>
        <v>12000</v>
      </c>
    </row>
    <row r="144" spans="1:6" ht="15" x14ac:dyDescent="0.25">
      <c r="A144" s="68" t="s">
        <v>186</v>
      </c>
      <c r="B144" s="69" t="s">
        <v>168</v>
      </c>
      <c r="C144" s="70" t="s">
        <v>363</v>
      </c>
      <c r="D144" s="71">
        <v>39000</v>
      </c>
      <c r="E144" s="72">
        <v>27000</v>
      </c>
      <c r="F144" s="73">
        <f t="shared" si="4"/>
        <v>12000</v>
      </c>
    </row>
    <row r="145" spans="1:6" ht="15" x14ac:dyDescent="0.25">
      <c r="A145" s="68" t="s">
        <v>364</v>
      </c>
      <c r="B145" s="69" t="s">
        <v>168</v>
      </c>
      <c r="C145" s="70" t="s">
        <v>365</v>
      </c>
      <c r="D145" s="71">
        <v>1900</v>
      </c>
      <c r="E145" s="72" t="s">
        <v>48</v>
      </c>
      <c r="F145" s="73">
        <f t="shared" si="4"/>
        <v>1900</v>
      </c>
    </row>
    <row r="146" spans="1:6" ht="18.75" customHeight="1" x14ac:dyDescent="0.25">
      <c r="A146" s="68" t="s">
        <v>366</v>
      </c>
      <c r="B146" s="69" t="s">
        <v>168</v>
      </c>
      <c r="C146" s="70" t="s">
        <v>367</v>
      </c>
      <c r="D146" s="71">
        <v>1900</v>
      </c>
      <c r="E146" s="72" t="s">
        <v>48</v>
      </c>
      <c r="F146" s="73">
        <f t="shared" si="4"/>
        <v>1900</v>
      </c>
    </row>
    <row r="147" spans="1:6" ht="18.75" customHeight="1" x14ac:dyDescent="0.25">
      <c r="A147" s="68" t="s">
        <v>368</v>
      </c>
      <c r="B147" s="69" t="s">
        <v>168</v>
      </c>
      <c r="C147" s="70" t="s">
        <v>369</v>
      </c>
      <c r="D147" s="71">
        <v>1900</v>
      </c>
      <c r="E147" s="72" t="s">
        <v>48</v>
      </c>
      <c r="F147" s="73">
        <f t="shared" si="4"/>
        <v>1900</v>
      </c>
    </row>
    <row r="148" spans="1:6" ht="15" x14ac:dyDescent="0.25">
      <c r="A148" s="56" t="s">
        <v>370</v>
      </c>
      <c r="B148" s="57" t="s">
        <v>168</v>
      </c>
      <c r="C148" s="58" t="s">
        <v>371</v>
      </c>
      <c r="D148" s="59">
        <v>5000</v>
      </c>
      <c r="E148" s="60" t="s">
        <v>48</v>
      </c>
      <c r="F148" s="61">
        <f t="shared" si="4"/>
        <v>5000</v>
      </c>
    </row>
    <row r="149" spans="1:6" ht="18.75" customHeight="1" x14ac:dyDescent="0.25">
      <c r="A149" s="56" t="s">
        <v>372</v>
      </c>
      <c r="B149" s="57" t="s">
        <v>168</v>
      </c>
      <c r="C149" s="58" t="s">
        <v>373</v>
      </c>
      <c r="D149" s="59">
        <v>5000</v>
      </c>
      <c r="E149" s="60" t="s">
        <v>48</v>
      </c>
      <c r="F149" s="61">
        <f t="shared" si="4"/>
        <v>5000</v>
      </c>
    </row>
    <row r="150" spans="1:6" ht="46.9" customHeight="1" x14ac:dyDescent="0.25">
      <c r="A150" s="68" t="s">
        <v>188</v>
      </c>
      <c r="B150" s="69" t="s">
        <v>168</v>
      </c>
      <c r="C150" s="70" t="s">
        <v>374</v>
      </c>
      <c r="D150" s="71">
        <v>5000</v>
      </c>
      <c r="E150" s="72" t="s">
        <v>48</v>
      </c>
      <c r="F150" s="73">
        <f t="shared" si="4"/>
        <v>5000</v>
      </c>
    </row>
    <row r="151" spans="1:6" ht="28.15" customHeight="1" x14ac:dyDescent="0.25">
      <c r="A151" s="68" t="s">
        <v>190</v>
      </c>
      <c r="B151" s="69" t="s">
        <v>168</v>
      </c>
      <c r="C151" s="70" t="s">
        <v>375</v>
      </c>
      <c r="D151" s="71">
        <v>5000</v>
      </c>
      <c r="E151" s="72" t="s">
        <v>48</v>
      </c>
      <c r="F151" s="73">
        <f t="shared" si="4"/>
        <v>5000</v>
      </c>
    </row>
    <row r="152" spans="1:6" ht="84.6" customHeight="1" x14ac:dyDescent="0.25">
      <c r="A152" s="74" t="s">
        <v>376</v>
      </c>
      <c r="B152" s="69" t="s">
        <v>168</v>
      </c>
      <c r="C152" s="70" t="s">
        <v>377</v>
      </c>
      <c r="D152" s="71">
        <v>5000</v>
      </c>
      <c r="E152" s="72" t="s">
        <v>48</v>
      </c>
      <c r="F152" s="73">
        <f t="shared" si="4"/>
        <v>5000</v>
      </c>
    </row>
    <row r="153" spans="1:6" ht="18.75" customHeight="1" x14ac:dyDescent="0.25">
      <c r="A153" s="68" t="s">
        <v>182</v>
      </c>
      <c r="B153" s="69" t="s">
        <v>168</v>
      </c>
      <c r="C153" s="70" t="s">
        <v>378</v>
      </c>
      <c r="D153" s="71">
        <v>5000</v>
      </c>
      <c r="E153" s="72" t="s">
        <v>48</v>
      </c>
      <c r="F153" s="73">
        <f t="shared" si="4"/>
        <v>5000</v>
      </c>
    </row>
    <row r="154" spans="1:6" ht="18.75" customHeight="1" x14ac:dyDescent="0.25">
      <c r="A154" s="68" t="s">
        <v>184</v>
      </c>
      <c r="B154" s="69" t="s">
        <v>168</v>
      </c>
      <c r="C154" s="70" t="s">
        <v>379</v>
      </c>
      <c r="D154" s="71">
        <v>5000</v>
      </c>
      <c r="E154" s="72" t="s">
        <v>48</v>
      </c>
      <c r="F154" s="73">
        <f t="shared" si="4"/>
        <v>5000</v>
      </c>
    </row>
    <row r="155" spans="1:6" ht="15" x14ac:dyDescent="0.25">
      <c r="A155" s="68" t="s">
        <v>186</v>
      </c>
      <c r="B155" s="69" t="s">
        <v>168</v>
      </c>
      <c r="C155" s="70" t="s">
        <v>380</v>
      </c>
      <c r="D155" s="71">
        <v>5000</v>
      </c>
      <c r="E155" s="72" t="s">
        <v>48</v>
      </c>
      <c r="F155" s="73">
        <f t="shared" si="4"/>
        <v>5000</v>
      </c>
    </row>
    <row r="156" spans="1:6" ht="15" x14ac:dyDescent="0.25">
      <c r="A156" s="56" t="s">
        <v>381</v>
      </c>
      <c r="B156" s="57" t="s">
        <v>168</v>
      </c>
      <c r="C156" s="58" t="s">
        <v>382</v>
      </c>
      <c r="D156" s="59">
        <v>3758300</v>
      </c>
      <c r="E156" s="60">
        <v>3149962.5</v>
      </c>
      <c r="F156" s="61">
        <f t="shared" si="4"/>
        <v>608337.5</v>
      </c>
    </row>
    <row r="157" spans="1:6" ht="15" x14ac:dyDescent="0.25">
      <c r="A157" s="56" t="s">
        <v>383</v>
      </c>
      <c r="B157" s="57" t="s">
        <v>168</v>
      </c>
      <c r="C157" s="58" t="s">
        <v>384</v>
      </c>
      <c r="D157" s="59">
        <v>3758300</v>
      </c>
      <c r="E157" s="60">
        <v>3149962.5</v>
      </c>
      <c r="F157" s="61">
        <f t="shared" si="4"/>
        <v>608337.5</v>
      </c>
    </row>
    <row r="158" spans="1:6" ht="37.700000000000003" customHeight="1" x14ac:dyDescent="0.25">
      <c r="A158" s="68" t="s">
        <v>176</v>
      </c>
      <c r="B158" s="69" t="s">
        <v>168</v>
      </c>
      <c r="C158" s="70" t="s">
        <v>385</v>
      </c>
      <c r="D158" s="71">
        <v>26400</v>
      </c>
      <c r="E158" s="72">
        <v>22000</v>
      </c>
      <c r="F158" s="73">
        <f t="shared" si="4"/>
        <v>4400</v>
      </c>
    </row>
    <row r="159" spans="1:6" ht="15" x14ac:dyDescent="0.25">
      <c r="A159" s="68" t="s">
        <v>178</v>
      </c>
      <c r="B159" s="69" t="s">
        <v>168</v>
      </c>
      <c r="C159" s="70" t="s">
        <v>386</v>
      </c>
      <c r="D159" s="71">
        <v>26400</v>
      </c>
      <c r="E159" s="72">
        <v>22000</v>
      </c>
      <c r="F159" s="73">
        <f t="shared" si="4"/>
        <v>4400</v>
      </c>
    </row>
    <row r="160" spans="1:6" ht="65.650000000000006" customHeight="1" x14ac:dyDescent="0.25">
      <c r="A160" s="74" t="s">
        <v>387</v>
      </c>
      <c r="B160" s="69" t="s">
        <v>168</v>
      </c>
      <c r="C160" s="70" t="s">
        <v>388</v>
      </c>
      <c r="D160" s="71">
        <v>26400</v>
      </c>
      <c r="E160" s="72">
        <v>22000</v>
      </c>
      <c r="F160" s="73">
        <f t="shared" si="4"/>
        <v>4400</v>
      </c>
    </row>
    <row r="161" spans="1:6" ht="18.75" customHeight="1" x14ac:dyDescent="0.25">
      <c r="A161" s="68" t="s">
        <v>389</v>
      </c>
      <c r="B161" s="69" t="s">
        <v>168</v>
      </c>
      <c r="C161" s="70" t="s">
        <v>390</v>
      </c>
      <c r="D161" s="71">
        <v>26400</v>
      </c>
      <c r="E161" s="72">
        <v>22000</v>
      </c>
      <c r="F161" s="73">
        <f t="shared" si="4"/>
        <v>4400</v>
      </c>
    </row>
    <row r="162" spans="1:6" ht="15" x14ac:dyDescent="0.25">
      <c r="A162" s="68" t="s">
        <v>391</v>
      </c>
      <c r="B162" s="69" t="s">
        <v>168</v>
      </c>
      <c r="C162" s="70" t="s">
        <v>392</v>
      </c>
      <c r="D162" s="71">
        <v>26400</v>
      </c>
      <c r="E162" s="72">
        <v>22000</v>
      </c>
      <c r="F162" s="73">
        <f t="shared" si="4"/>
        <v>4400</v>
      </c>
    </row>
    <row r="163" spans="1:6" ht="37.700000000000003" customHeight="1" x14ac:dyDescent="0.25">
      <c r="A163" s="68" t="s">
        <v>393</v>
      </c>
      <c r="B163" s="69" t="s">
        <v>168</v>
      </c>
      <c r="C163" s="70" t="s">
        <v>394</v>
      </c>
      <c r="D163" s="71">
        <v>26400</v>
      </c>
      <c r="E163" s="72">
        <v>22000</v>
      </c>
      <c r="F163" s="73">
        <f t="shared" si="4"/>
        <v>4400</v>
      </c>
    </row>
    <row r="164" spans="1:6" ht="28.15" customHeight="1" x14ac:dyDescent="0.25">
      <c r="A164" s="68" t="s">
        <v>395</v>
      </c>
      <c r="B164" s="69" t="s">
        <v>168</v>
      </c>
      <c r="C164" s="70" t="s">
        <v>396</v>
      </c>
      <c r="D164" s="71">
        <v>3731900</v>
      </c>
      <c r="E164" s="72">
        <v>3127962.5</v>
      </c>
      <c r="F164" s="73">
        <f t="shared" si="4"/>
        <v>603937.5</v>
      </c>
    </row>
    <row r="165" spans="1:6" ht="18.75" customHeight="1" x14ac:dyDescent="0.25">
      <c r="A165" s="68" t="s">
        <v>397</v>
      </c>
      <c r="B165" s="69" t="s">
        <v>168</v>
      </c>
      <c r="C165" s="70" t="s">
        <v>398</v>
      </c>
      <c r="D165" s="71">
        <v>3731900</v>
      </c>
      <c r="E165" s="72">
        <v>3127962.5</v>
      </c>
      <c r="F165" s="73">
        <f t="shared" si="4"/>
        <v>603937.5</v>
      </c>
    </row>
    <row r="166" spans="1:6" ht="46.9" customHeight="1" x14ac:dyDescent="0.25">
      <c r="A166" s="68" t="s">
        <v>399</v>
      </c>
      <c r="B166" s="69" t="s">
        <v>168</v>
      </c>
      <c r="C166" s="70" t="s">
        <v>400</v>
      </c>
      <c r="D166" s="71">
        <v>3731900</v>
      </c>
      <c r="E166" s="72">
        <v>3127962.5</v>
      </c>
      <c r="F166" s="73">
        <f t="shared" si="4"/>
        <v>603937.5</v>
      </c>
    </row>
    <row r="167" spans="1:6" ht="18.75" customHeight="1" x14ac:dyDescent="0.25">
      <c r="A167" s="68" t="s">
        <v>389</v>
      </c>
      <c r="B167" s="69" t="s">
        <v>168</v>
      </c>
      <c r="C167" s="70" t="s">
        <v>401</v>
      </c>
      <c r="D167" s="71">
        <v>3731900</v>
      </c>
      <c r="E167" s="72">
        <v>3127962.5</v>
      </c>
      <c r="F167" s="73">
        <f t="shared" si="4"/>
        <v>603937.5</v>
      </c>
    </row>
    <row r="168" spans="1:6" ht="15" x14ac:dyDescent="0.25">
      <c r="A168" s="68" t="s">
        <v>391</v>
      </c>
      <c r="B168" s="69" t="s">
        <v>168</v>
      </c>
      <c r="C168" s="70" t="s">
        <v>402</v>
      </c>
      <c r="D168" s="71">
        <v>3731900</v>
      </c>
      <c r="E168" s="72">
        <v>3127962.5</v>
      </c>
      <c r="F168" s="73">
        <f t="shared" si="4"/>
        <v>603937.5</v>
      </c>
    </row>
    <row r="169" spans="1:6" ht="37.700000000000003" customHeight="1" x14ac:dyDescent="0.25">
      <c r="A169" s="68" t="s">
        <v>393</v>
      </c>
      <c r="B169" s="69" t="s">
        <v>168</v>
      </c>
      <c r="C169" s="70" t="s">
        <v>403</v>
      </c>
      <c r="D169" s="71">
        <v>3731900</v>
      </c>
      <c r="E169" s="72">
        <v>3127962.5</v>
      </c>
      <c r="F169" s="73">
        <f t="shared" si="4"/>
        <v>603937.5</v>
      </c>
    </row>
    <row r="170" spans="1:6" ht="15" x14ac:dyDescent="0.25">
      <c r="A170" s="56" t="s">
        <v>404</v>
      </c>
      <c r="B170" s="57" t="s">
        <v>168</v>
      </c>
      <c r="C170" s="58" t="s">
        <v>405</v>
      </c>
      <c r="D170" s="59">
        <v>220200</v>
      </c>
      <c r="E170" s="60">
        <v>192066.6</v>
      </c>
      <c r="F170" s="61">
        <f t="shared" si="4"/>
        <v>28133.399999999994</v>
      </c>
    </row>
    <row r="171" spans="1:6" ht="15" x14ac:dyDescent="0.25">
      <c r="A171" s="56" t="s">
        <v>406</v>
      </c>
      <c r="B171" s="57" t="s">
        <v>168</v>
      </c>
      <c r="C171" s="58" t="s">
        <v>407</v>
      </c>
      <c r="D171" s="59">
        <v>220200</v>
      </c>
      <c r="E171" s="60">
        <v>192066.6</v>
      </c>
      <c r="F171" s="61">
        <f t="shared" si="4"/>
        <v>28133.399999999994</v>
      </c>
    </row>
    <row r="172" spans="1:6" ht="18.75" customHeight="1" x14ac:dyDescent="0.25">
      <c r="A172" s="68" t="s">
        <v>229</v>
      </c>
      <c r="B172" s="69" t="s">
        <v>168</v>
      </c>
      <c r="C172" s="70" t="s">
        <v>408</v>
      </c>
      <c r="D172" s="71">
        <v>220200</v>
      </c>
      <c r="E172" s="72">
        <v>192066.6</v>
      </c>
      <c r="F172" s="73">
        <f t="shared" si="4"/>
        <v>28133.399999999994</v>
      </c>
    </row>
    <row r="173" spans="1:6" ht="15" x14ac:dyDescent="0.25">
      <c r="A173" s="68" t="s">
        <v>219</v>
      </c>
      <c r="B173" s="69" t="s">
        <v>168</v>
      </c>
      <c r="C173" s="70" t="s">
        <v>409</v>
      </c>
      <c r="D173" s="71">
        <v>220200</v>
      </c>
      <c r="E173" s="72">
        <v>192066.6</v>
      </c>
      <c r="F173" s="73">
        <f t="shared" si="4"/>
        <v>28133.399999999994</v>
      </c>
    </row>
    <row r="174" spans="1:6" ht="28.15" customHeight="1" x14ac:dyDescent="0.25">
      <c r="A174" s="68" t="s">
        <v>286</v>
      </c>
      <c r="B174" s="69" t="s">
        <v>168</v>
      </c>
      <c r="C174" s="70" t="s">
        <v>410</v>
      </c>
      <c r="D174" s="71">
        <v>220200</v>
      </c>
      <c r="E174" s="72">
        <v>192066.6</v>
      </c>
      <c r="F174" s="73">
        <f t="shared" si="4"/>
        <v>28133.399999999994</v>
      </c>
    </row>
    <row r="175" spans="1:6" ht="15" x14ac:dyDescent="0.25">
      <c r="A175" s="68" t="s">
        <v>364</v>
      </c>
      <c r="B175" s="69" t="s">
        <v>168</v>
      </c>
      <c r="C175" s="70" t="s">
        <v>411</v>
      </c>
      <c r="D175" s="71">
        <v>220200</v>
      </c>
      <c r="E175" s="72">
        <v>192066.6</v>
      </c>
      <c r="F175" s="73">
        <f t="shared" ref="F175:F185" si="5">IF(OR(D175="-",IF(E175="-",0,E175)&gt;=IF(D175="-",0,D175)),"-",IF(D175="-",0,D175)-IF(E175="-",0,E175))</f>
        <v>28133.399999999994</v>
      </c>
    </row>
    <row r="176" spans="1:6" ht="18.75" customHeight="1" x14ac:dyDescent="0.25">
      <c r="A176" s="68" t="s">
        <v>412</v>
      </c>
      <c r="B176" s="69" t="s">
        <v>168</v>
      </c>
      <c r="C176" s="70" t="s">
        <v>413</v>
      </c>
      <c r="D176" s="71">
        <v>220200</v>
      </c>
      <c r="E176" s="72">
        <v>192066.6</v>
      </c>
      <c r="F176" s="73">
        <f t="shared" si="5"/>
        <v>28133.399999999994</v>
      </c>
    </row>
    <row r="177" spans="1:6" ht="15" x14ac:dyDescent="0.25">
      <c r="A177" s="68" t="s">
        <v>414</v>
      </c>
      <c r="B177" s="69" t="s">
        <v>168</v>
      </c>
      <c r="C177" s="70" t="s">
        <v>415</v>
      </c>
      <c r="D177" s="71">
        <v>220200</v>
      </c>
      <c r="E177" s="72">
        <v>192066.6</v>
      </c>
      <c r="F177" s="73">
        <f t="shared" si="5"/>
        <v>28133.399999999994</v>
      </c>
    </row>
    <row r="178" spans="1:6" ht="15" x14ac:dyDescent="0.25">
      <c r="A178" s="56" t="s">
        <v>416</v>
      </c>
      <c r="B178" s="57" t="s">
        <v>168</v>
      </c>
      <c r="C178" s="58" t="s">
        <v>417</v>
      </c>
      <c r="D178" s="59">
        <v>5000</v>
      </c>
      <c r="E178" s="60" t="s">
        <v>48</v>
      </c>
      <c r="F178" s="61">
        <f t="shared" si="5"/>
        <v>5000</v>
      </c>
    </row>
    <row r="179" spans="1:6" ht="15" x14ac:dyDescent="0.25">
      <c r="A179" s="56" t="s">
        <v>418</v>
      </c>
      <c r="B179" s="57" t="s">
        <v>168</v>
      </c>
      <c r="C179" s="58" t="s">
        <v>419</v>
      </c>
      <c r="D179" s="59">
        <v>5000</v>
      </c>
      <c r="E179" s="60" t="s">
        <v>48</v>
      </c>
      <c r="F179" s="61">
        <f t="shared" si="5"/>
        <v>5000</v>
      </c>
    </row>
    <row r="180" spans="1:6" ht="18.75" customHeight="1" x14ac:dyDescent="0.25">
      <c r="A180" s="68" t="s">
        <v>420</v>
      </c>
      <c r="B180" s="69" t="s">
        <v>168</v>
      </c>
      <c r="C180" s="70" t="s">
        <v>421</v>
      </c>
      <c r="D180" s="71">
        <v>5000</v>
      </c>
      <c r="E180" s="72" t="s">
        <v>48</v>
      </c>
      <c r="F180" s="73">
        <f t="shared" si="5"/>
        <v>5000</v>
      </c>
    </row>
    <row r="181" spans="1:6" ht="18.75" customHeight="1" x14ac:dyDescent="0.25">
      <c r="A181" s="68" t="s">
        <v>422</v>
      </c>
      <c r="B181" s="69" t="s">
        <v>168</v>
      </c>
      <c r="C181" s="70" t="s">
        <v>423</v>
      </c>
      <c r="D181" s="71">
        <v>5000</v>
      </c>
      <c r="E181" s="72" t="s">
        <v>48</v>
      </c>
      <c r="F181" s="73">
        <f t="shared" si="5"/>
        <v>5000</v>
      </c>
    </row>
    <row r="182" spans="1:6" ht="56.45" customHeight="1" x14ac:dyDescent="0.25">
      <c r="A182" s="74" t="s">
        <v>424</v>
      </c>
      <c r="B182" s="69" t="s">
        <v>168</v>
      </c>
      <c r="C182" s="70" t="s">
        <v>425</v>
      </c>
      <c r="D182" s="71">
        <v>5000</v>
      </c>
      <c r="E182" s="72" t="s">
        <v>48</v>
      </c>
      <c r="F182" s="73">
        <f t="shared" si="5"/>
        <v>5000</v>
      </c>
    </row>
    <row r="183" spans="1:6" ht="18.75" customHeight="1" x14ac:dyDescent="0.25">
      <c r="A183" s="68" t="s">
        <v>182</v>
      </c>
      <c r="B183" s="69" t="s">
        <v>168</v>
      </c>
      <c r="C183" s="70" t="s">
        <v>426</v>
      </c>
      <c r="D183" s="71">
        <v>5000</v>
      </c>
      <c r="E183" s="72" t="s">
        <v>48</v>
      </c>
      <c r="F183" s="73">
        <f t="shared" si="5"/>
        <v>5000</v>
      </c>
    </row>
    <row r="184" spans="1:6" ht="18.75" customHeight="1" x14ac:dyDescent="0.25">
      <c r="A184" s="68" t="s">
        <v>184</v>
      </c>
      <c r="B184" s="69" t="s">
        <v>168</v>
      </c>
      <c r="C184" s="70" t="s">
        <v>427</v>
      </c>
      <c r="D184" s="71">
        <v>5000</v>
      </c>
      <c r="E184" s="72" t="s">
        <v>48</v>
      </c>
      <c r="F184" s="73">
        <f t="shared" si="5"/>
        <v>5000</v>
      </c>
    </row>
    <row r="185" spans="1:6" ht="15" x14ac:dyDescent="0.25">
      <c r="A185" s="68" t="s">
        <v>186</v>
      </c>
      <c r="B185" s="69" t="s">
        <v>168</v>
      </c>
      <c r="C185" s="70" t="s">
        <v>428</v>
      </c>
      <c r="D185" s="71">
        <v>5000</v>
      </c>
      <c r="E185" s="72" t="s">
        <v>48</v>
      </c>
      <c r="F185" s="73">
        <f t="shared" si="5"/>
        <v>5000</v>
      </c>
    </row>
    <row r="186" spans="1:6" ht="9" customHeight="1" x14ac:dyDescent="0.25">
      <c r="A186" s="75"/>
      <c r="B186" s="76"/>
      <c r="C186" s="77"/>
      <c r="D186" s="78"/>
      <c r="E186" s="76"/>
      <c r="F186" s="76"/>
    </row>
    <row r="187" spans="1:6" ht="13.5" customHeight="1" x14ac:dyDescent="0.25">
      <c r="A187" s="79" t="s">
        <v>429</v>
      </c>
      <c r="B187" s="80" t="s">
        <v>430</v>
      </c>
      <c r="C187" s="81" t="s">
        <v>169</v>
      </c>
      <c r="D187" s="82">
        <v>-1902100</v>
      </c>
      <c r="E187" s="82">
        <v>2716982.65</v>
      </c>
      <c r="F187" s="83" t="s">
        <v>431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24"/>
  <sheetViews>
    <sheetView showGridLines="0" tabSelected="1" workbookViewId="0">
      <selection activeCell="J15" sqref="J15"/>
    </sheetView>
  </sheetViews>
  <sheetFormatPr defaultRowHeight="12.75" customHeight="1" x14ac:dyDescent="0.25"/>
  <cols>
    <col min="1" max="1" width="9" customWidth="1"/>
    <col min="2" max="2" width="5.5703125" customWidth="1"/>
    <col min="3" max="3" width="40.7109375" customWidth="1"/>
    <col min="4" max="6" width="18.7109375" customWidth="1"/>
    <col min="9" max="9" width="13.5703125" customWidth="1"/>
  </cols>
  <sheetData>
    <row r="1" spans="1:18" ht="23.25" customHeight="1" thickBot="1" x14ac:dyDescent="0.3">
      <c r="A1" s="116" t="s">
        <v>452</v>
      </c>
      <c r="B1" s="116"/>
      <c r="C1" s="116"/>
      <c r="D1" s="116"/>
      <c r="E1" s="116"/>
      <c r="F1" s="116"/>
    </row>
    <row r="2" spans="1:18" ht="57.75" customHeight="1" thickTop="1" thickBot="1" x14ac:dyDescent="0.3">
      <c r="A2" s="84"/>
      <c r="B2" s="117" t="s">
        <v>453</v>
      </c>
      <c r="C2" s="117"/>
      <c r="D2" s="117"/>
      <c r="E2" s="118" t="s">
        <v>26</v>
      </c>
      <c r="F2" s="118"/>
      <c r="G2" s="118" t="s">
        <v>432</v>
      </c>
      <c r="H2" s="118"/>
      <c r="I2" s="118"/>
      <c r="J2" s="118" t="s">
        <v>28</v>
      </c>
      <c r="K2" s="118"/>
      <c r="L2" s="118"/>
      <c r="M2" s="118" t="s">
        <v>29</v>
      </c>
      <c r="N2" s="118"/>
      <c r="O2" s="118"/>
      <c r="P2" s="123" t="s">
        <v>30</v>
      </c>
      <c r="Q2" s="123"/>
      <c r="R2" s="123"/>
    </row>
    <row r="3" spans="1:18" ht="26.25" customHeight="1" thickTop="1" thickBot="1" x14ac:dyDescent="0.3">
      <c r="A3" s="84"/>
      <c r="B3" s="117" t="s">
        <v>442</v>
      </c>
      <c r="C3" s="117"/>
      <c r="D3" s="117"/>
      <c r="E3" s="118" t="s">
        <v>454</v>
      </c>
      <c r="F3" s="118"/>
      <c r="G3" s="118" t="s">
        <v>444</v>
      </c>
      <c r="H3" s="118"/>
      <c r="I3" s="118"/>
      <c r="J3" s="118" t="s">
        <v>31</v>
      </c>
      <c r="K3" s="118"/>
      <c r="L3" s="118"/>
      <c r="M3" s="118" t="s">
        <v>32</v>
      </c>
      <c r="N3" s="118"/>
      <c r="O3" s="118"/>
      <c r="P3" s="123" t="s">
        <v>33</v>
      </c>
      <c r="Q3" s="123"/>
      <c r="R3" s="123"/>
    </row>
    <row r="4" spans="1:18" ht="33" customHeight="1" thickTop="1" x14ac:dyDescent="0.25">
      <c r="A4" s="85"/>
      <c r="B4" s="119" t="s">
        <v>455</v>
      </c>
      <c r="C4" s="119"/>
      <c r="D4" s="119"/>
      <c r="E4" s="120" t="s">
        <v>433</v>
      </c>
      <c r="F4" s="120"/>
      <c r="G4" s="120" t="s">
        <v>456</v>
      </c>
      <c r="H4" s="120"/>
      <c r="I4" s="120"/>
      <c r="J4" s="124">
        <f>J5</f>
        <v>1902100</v>
      </c>
      <c r="K4" s="124"/>
      <c r="L4" s="124"/>
      <c r="M4" s="124">
        <f>M5</f>
        <v>-2716982.6499999985</v>
      </c>
      <c r="N4" s="124"/>
      <c r="O4" s="124"/>
      <c r="P4" s="125"/>
      <c r="Q4" s="125"/>
      <c r="R4" s="125"/>
    </row>
    <row r="5" spans="1:18" ht="18" customHeight="1" x14ac:dyDescent="0.25">
      <c r="A5" s="85"/>
      <c r="B5" s="121" t="s">
        <v>457</v>
      </c>
      <c r="C5" s="121"/>
      <c r="D5" s="121"/>
      <c r="E5" s="122">
        <v>700</v>
      </c>
      <c r="F5" s="122"/>
      <c r="G5" s="122" t="s">
        <v>458</v>
      </c>
      <c r="H5" s="122"/>
      <c r="I5" s="122"/>
      <c r="J5" s="125">
        <f>J6</f>
        <v>1902100</v>
      </c>
      <c r="K5" s="125"/>
      <c r="L5" s="125"/>
      <c r="M5" s="125">
        <f>M6</f>
        <v>-2716982.6499999985</v>
      </c>
      <c r="N5" s="125"/>
      <c r="O5" s="125"/>
      <c r="P5" s="125"/>
      <c r="Q5" s="125"/>
      <c r="R5" s="125"/>
    </row>
    <row r="6" spans="1:18" ht="19.5" customHeight="1" x14ac:dyDescent="0.25">
      <c r="A6" s="85"/>
      <c r="B6" s="121" t="s">
        <v>459</v>
      </c>
      <c r="C6" s="121"/>
      <c r="D6" s="121"/>
      <c r="E6" s="122">
        <v>700</v>
      </c>
      <c r="F6" s="122"/>
      <c r="G6" s="122" t="s">
        <v>460</v>
      </c>
      <c r="H6" s="122"/>
      <c r="I6" s="122"/>
      <c r="J6" s="125">
        <f>J7+J11</f>
        <v>1902100</v>
      </c>
      <c r="K6" s="125"/>
      <c r="L6" s="125"/>
      <c r="M6" s="125">
        <f>M7+M11</f>
        <v>-2716982.6499999985</v>
      </c>
      <c r="N6" s="125"/>
      <c r="O6" s="125"/>
      <c r="P6" s="125"/>
      <c r="Q6" s="125"/>
      <c r="R6" s="125"/>
    </row>
    <row r="7" spans="1:18" ht="13.5" customHeight="1" x14ac:dyDescent="0.25">
      <c r="A7" s="85"/>
      <c r="B7" s="121" t="s">
        <v>461</v>
      </c>
      <c r="C7" s="121"/>
      <c r="D7" s="121"/>
      <c r="E7" s="122">
        <v>710</v>
      </c>
      <c r="F7" s="122"/>
      <c r="G7" s="122" t="s">
        <v>462</v>
      </c>
      <c r="H7" s="122"/>
      <c r="I7" s="122"/>
      <c r="J7" s="125">
        <f>J8</f>
        <v>-13714500</v>
      </c>
      <c r="K7" s="125"/>
      <c r="L7" s="125"/>
      <c r="M7" s="125">
        <v>-14920404.609999999</v>
      </c>
      <c r="N7" s="125"/>
      <c r="O7" s="125"/>
      <c r="P7" s="122" t="s">
        <v>36</v>
      </c>
      <c r="Q7" s="122"/>
      <c r="R7" s="122"/>
    </row>
    <row r="8" spans="1:18" ht="19.5" customHeight="1" x14ac:dyDescent="0.25">
      <c r="A8" s="85"/>
      <c r="B8" s="121" t="s">
        <v>463</v>
      </c>
      <c r="C8" s="121"/>
      <c r="D8" s="121"/>
      <c r="E8" s="122">
        <v>710</v>
      </c>
      <c r="F8" s="122"/>
      <c r="G8" s="122" t="s">
        <v>464</v>
      </c>
      <c r="H8" s="122"/>
      <c r="I8" s="122"/>
      <c r="J8" s="125">
        <f>J9</f>
        <v>-13714500</v>
      </c>
      <c r="K8" s="125"/>
      <c r="L8" s="125"/>
      <c r="M8" s="125">
        <v>-14920404.609999999</v>
      </c>
      <c r="N8" s="125"/>
      <c r="O8" s="125"/>
      <c r="P8" s="122" t="s">
        <v>36</v>
      </c>
      <c r="Q8" s="122"/>
      <c r="R8" s="122"/>
    </row>
    <row r="9" spans="1:18" ht="21" customHeight="1" x14ac:dyDescent="0.25">
      <c r="A9" s="85"/>
      <c r="B9" s="121" t="s">
        <v>465</v>
      </c>
      <c r="C9" s="121"/>
      <c r="D9" s="121"/>
      <c r="E9" s="122">
        <v>710</v>
      </c>
      <c r="F9" s="122"/>
      <c r="G9" s="122" t="s">
        <v>466</v>
      </c>
      <c r="H9" s="122"/>
      <c r="I9" s="122"/>
      <c r="J9" s="125">
        <f>J10</f>
        <v>-13714500</v>
      </c>
      <c r="K9" s="125"/>
      <c r="L9" s="125"/>
      <c r="M9" s="125">
        <v>-14920404.609999999</v>
      </c>
      <c r="N9" s="125"/>
      <c r="O9" s="125"/>
      <c r="P9" s="122" t="s">
        <v>36</v>
      </c>
      <c r="Q9" s="122"/>
      <c r="R9" s="122"/>
    </row>
    <row r="10" spans="1:18" ht="27.75" customHeight="1" x14ac:dyDescent="0.25">
      <c r="A10" s="85"/>
      <c r="B10" s="121" t="s">
        <v>434</v>
      </c>
      <c r="C10" s="121"/>
      <c r="D10" s="121"/>
      <c r="E10" s="122">
        <v>710</v>
      </c>
      <c r="F10" s="122"/>
      <c r="G10" s="122" t="s">
        <v>467</v>
      </c>
      <c r="H10" s="122"/>
      <c r="I10" s="122"/>
      <c r="J10" s="125">
        <f>-Доходы!D23</f>
        <v>-13714500</v>
      </c>
      <c r="K10" s="125"/>
      <c r="L10" s="125"/>
      <c r="M10" s="125">
        <v>-14920404.609999999</v>
      </c>
      <c r="N10" s="125"/>
      <c r="O10" s="125"/>
      <c r="P10" s="122" t="s">
        <v>36</v>
      </c>
      <c r="Q10" s="122"/>
      <c r="R10" s="122"/>
    </row>
    <row r="11" spans="1:18" ht="13.5" customHeight="1" x14ac:dyDescent="0.25">
      <c r="A11" s="85"/>
      <c r="B11" s="121" t="s">
        <v>468</v>
      </c>
      <c r="C11" s="121"/>
      <c r="D11" s="121"/>
      <c r="E11" s="122">
        <v>720</v>
      </c>
      <c r="F11" s="122"/>
      <c r="G11" s="122" t="s">
        <v>469</v>
      </c>
      <c r="H11" s="122"/>
      <c r="I11" s="122"/>
      <c r="J11" s="125">
        <f>J12</f>
        <v>15616600</v>
      </c>
      <c r="K11" s="125"/>
      <c r="L11" s="125"/>
      <c r="M11" s="125">
        <f>M12</f>
        <v>12203421.960000001</v>
      </c>
      <c r="N11" s="125"/>
      <c r="O11" s="125"/>
      <c r="P11" s="122" t="s">
        <v>36</v>
      </c>
      <c r="Q11" s="122"/>
      <c r="R11" s="122"/>
    </row>
    <row r="12" spans="1:18" ht="18.75" customHeight="1" x14ac:dyDescent="0.25">
      <c r="A12" s="85"/>
      <c r="B12" s="121" t="s">
        <v>470</v>
      </c>
      <c r="C12" s="121"/>
      <c r="D12" s="121"/>
      <c r="E12" s="122">
        <v>720</v>
      </c>
      <c r="F12" s="122"/>
      <c r="G12" s="122" t="s">
        <v>471</v>
      </c>
      <c r="H12" s="122"/>
      <c r="I12" s="122"/>
      <c r="J12" s="125">
        <f>J13</f>
        <v>15616600</v>
      </c>
      <c r="K12" s="125"/>
      <c r="L12" s="125"/>
      <c r="M12" s="125">
        <f>M13</f>
        <v>12203421.960000001</v>
      </c>
      <c r="N12" s="125"/>
      <c r="O12" s="125"/>
      <c r="P12" s="122" t="s">
        <v>36</v>
      </c>
      <c r="Q12" s="122"/>
      <c r="R12" s="122"/>
    </row>
    <row r="13" spans="1:18" ht="15.75" customHeight="1" x14ac:dyDescent="0.25">
      <c r="A13" s="85"/>
      <c r="B13" s="121" t="s">
        <v>472</v>
      </c>
      <c r="C13" s="121"/>
      <c r="D13" s="121"/>
      <c r="E13" s="122">
        <v>720</v>
      </c>
      <c r="F13" s="122"/>
      <c r="G13" s="122" t="s">
        <v>473</v>
      </c>
      <c r="H13" s="122"/>
      <c r="I13" s="122"/>
      <c r="J13" s="125">
        <f>J14</f>
        <v>15616600</v>
      </c>
      <c r="K13" s="125"/>
      <c r="L13" s="125"/>
      <c r="M13" s="125">
        <f>M14</f>
        <v>12203421.960000001</v>
      </c>
      <c r="N13" s="125"/>
      <c r="O13" s="125"/>
      <c r="P13" s="122" t="s">
        <v>36</v>
      </c>
      <c r="Q13" s="122"/>
      <c r="R13" s="122"/>
    </row>
    <row r="14" spans="1:18" ht="18.75" customHeight="1" x14ac:dyDescent="0.25">
      <c r="A14" s="85"/>
      <c r="B14" s="121" t="s">
        <v>435</v>
      </c>
      <c r="C14" s="121"/>
      <c r="D14" s="121"/>
      <c r="E14" s="122">
        <v>720</v>
      </c>
      <c r="F14" s="122"/>
      <c r="G14" s="122" t="s">
        <v>474</v>
      </c>
      <c r="H14" s="122"/>
      <c r="I14" s="122"/>
      <c r="J14" s="125">
        <f>Расходы!D13</f>
        <v>15616600</v>
      </c>
      <c r="K14" s="125"/>
      <c r="L14" s="125"/>
      <c r="M14" s="125">
        <v>12203421.960000001</v>
      </c>
      <c r="N14" s="125"/>
      <c r="O14" s="125"/>
      <c r="P14" s="122" t="s">
        <v>36</v>
      </c>
      <c r="Q14" s="122"/>
      <c r="R14" s="122"/>
    </row>
    <row r="15" spans="1:18" ht="15.75" customHeight="1" x14ac:dyDescent="0.25">
      <c r="A15" s="85"/>
      <c r="B15" s="86"/>
      <c r="C15" s="87"/>
      <c r="D15" s="131"/>
      <c r="E15" s="131"/>
      <c r="F15" s="131"/>
      <c r="G15" s="131"/>
      <c r="H15" s="131"/>
      <c r="I15" s="87"/>
      <c r="J15" s="88"/>
      <c r="K15" s="87"/>
      <c r="L15" s="132" t="s">
        <v>475</v>
      </c>
      <c r="M15" s="132"/>
      <c r="N15" s="132"/>
      <c r="O15" s="132"/>
      <c r="P15" s="132"/>
      <c r="Q15" s="132"/>
      <c r="R15" s="87"/>
    </row>
    <row r="16" spans="1:18" ht="15.75" x14ac:dyDescent="0.25">
      <c r="A16" s="128" t="s">
        <v>476</v>
      </c>
      <c r="B16" s="128"/>
      <c r="C16" s="128"/>
      <c r="D16" s="131"/>
      <c r="E16" s="131"/>
      <c r="F16" s="131"/>
      <c r="G16" s="131"/>
      <c r="H16" s="131"/>
      <c r="I16" s="126"/>
      <c r="J16" s="126"/>
      <c r="K16" s="126"/>
      <c r="L16" s="132"/>
      <c r="M16" s="132"/>
      <c r="N16" s="132"/>
      <c r="O16" s="132"/>
      <c r="P16" s="132"/>
      <c r="Q16" s="132"/>
      <c r="R16" s="85"/>
    </row>
    <row r="17" spans="1:18" ht="15.75" customHeight="1" x14ac:dyDescent="0.25">
      <c r="A17" s="126"/>
      <c r="B17" s="126"/>
      <c r="C17" s="126"/>
      <c r="D17" s="127" t="s">
        <v>477</v>
      </c>
      <c r="E17" s="127"/>
      <c r="F17" s="127"/>
      <c r="G17" s="127"/>
      <c r="H17" s="127"/>
      <c r="I17" s="126"/>
      <c r="J17" s="126"/>
      <c r="K17" s="126"/>
      <c r="L17" s="127" t="s">
        <v>478</v>
      </c>
      <c r="M17" s="127"/>
      <c r="N17" s="127"/>
      <c r="O17" s="127"/>
      <c r="P17" s="127"/>
      <c r="Q17" s="127"/>
      <c r="R17" s="85"/>
    </row>
    <row r="18" spans="1:18" ht="15.75" customHeight="1" x14ac:dyDescent="0.25">
      <c r="A18" s="128" t="s">
        <v>479</v>
      </c>
      <c r="B18" s="128"/>
      <c r="C18" s="128"/>
      <c r="D18" s="129"/>
      <c r="E18" s="129"/>
      <c r="F18" s="129"/>
      <c r="G18" s="129"/>
      <c r="H18" s="129"/>
      <c r="I18" s="126"/>
      <c r="J18" s="126"/>
      <c r="K18" s="126"/>
      <c r="L18" s="130" t="s">
        <v>480</v>
      </c>
      <c r="M18" s="130"/>
      <c r="N18" s="130"/>
      <c r="O18" s="130"/>
      <c r="P18" s="130"/>
      <c r="Q18" s="130"/>
      <c r="R18" s="85"/>
    </row>
    <row r="19" spans="1:18" ht="18.75" customHeight="1" x14ac:dyDescent="0.25">
      <c r="A19" s="126"/>
      <c r="B19" s="126"/>
      <c r="C19" s="126"/>
      <c r="D19" s="127" t="s">
        <v>477</v>
      </c>
      <c r="E19" s="127"/>
      <c r="F19" s="127"/>
      <c r="G19" s="127"/>
      <c r="H19" s="127"/>
      <c r="I19" s="126"/>
      <c r="J19" s="126"/>
      <c r="K19" s="126"/>
      <c r="L19" s="127" t="s">
        <v>478</v>
      </c>
      <c r="M19" s="127"/>
      <c r="N19" s="127"/>
      <c r="O19" s="127"/>
      <c r="P19" s="127"/>
      <c r="Q19" s="127"/>
      <c r="R19" s="85"/>
    </row>
    <row r="20" spans="1:18" ht="15.75" customHeight="1" x14ac:dyDescent="0.25">
      <c r="A20" s="134" t="s">
        <v>481</v>
      </c>
      <c r="B20" s="134"/>
      <c r="C20" s="134"/>
      <c r="D20" s="129"/>
      <c r="E20" s="129"/>
      <c r="F20" s="129"/>
      <c r="G20" s="129"/>
      <c r="H20" s="129"/>
      <c r="I20" s="126"/>
      <c r="J20" s="126"/>
      <c r="K20" s="126"/>
      <c r="L20" s="130" t="s">
        <v>482</v>
      </c>
      <c r="M20" s="130"/>
      <c r="N20" s="130"/>
      <c r="O20" s="130"/>
      <c r="P20" s="130"/>
      <c r="Q20" s="130"/>
      <c r="R20" s="85"/>
    </row>
    <row r="21" spans="1:18" ht="18.75" customHeight="1" x14ac:dyDescent="0.25">
      <c r="A21" s="126"/>
      <c r="B21" s="126"/>
      <c r="C21" s="126"/>
      <c r="D21" s="127" t="s">
        <v>477</v>
      </c>
      <c r="E21" s="127"/>
      <c r="F21" s="127"/>
      <c r="G21" s="127"/>
      <c r="H21" s="127"/>
      <c r="I21" s="126"/>
      <c r="J21" s="126"/>
      <c r="K21" s="126"/>
      <c r="L21" s="127" t="s">
        <v>478</v>
      </c>
      <c r="M21" s="127"/>
      <c r="N21" s="127"/>
      <c r="O21" s="127"/>
      <c r="P21" s="127"/>
      <c r="Q21" s="127"/>
      <c r="R21" s="85"/>
    </row>
    <row r="22" spans="1:18" ht="15.75" x14ac:dyDescent="0.25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</row>
    <row r="23" spans="1:18" ht="15.75" x14ac:dyDescent="0.25">
      <c r="A23" s="85"/>
      <c r="B23" s="133" t="s">
        <v>483</v>
      </c>
      <c r="C23" s="133"/>
      <c r="D23" s="133"/>
      <c r="E23" s="133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</row>
    <row r="24" spans="1:18" ht="18.75" customHeight="1" x14ac:dyDescent="0.25"/>
  </sheetData>
  <mergeCells count="104">
    <mergeCell ref="A21:C21"/>
    <mergeCell ref="D21:H21"/>
    <mergeCell ref="I21:K21"/>
    <mergeCell ref="L21:Q21"/>
    <mergeCell ref="B23:E23"/>
    <mergeCell ref="A19:C19"/>
    <mergeCell ref="D19:H19"/>
    <mergeCell ref="I19:K19"/>
    <mergeCell ref="L19:Q19"/>
    <mergeCell ref="A20:C20"/>
    <mergeCell ref="D20:H20"/>
    <mergeCell ref="I20:K20"/>
    <mergeCell ref="L20:Q20"/>
    <mergeCell ref="A17:C17"/>
    <mergeCell ref="D17:H17"/>
    <mergeCell ref="I17:K17"/>
    <mergeCell ref="L17:Q17"/>
    <mergeCell ref="A18:C18"/>
    <mergeCell ref="D18:H18"/>
    <mergeCell ref="I18:K18"/>
    <mergeCell ref="L18:Q18"/>
    <mergeCell ref="P14:R14"/>
    <mergeCell ref="D15:H16"/>
    <mergeCell ref="L15:Q16"/>
    <mergeCell ref="A16:C16"/>
    <mergeCell ref="I16:K16"/>
    <mergeCell ref="B14:D14"/>
    <mergeCell ref="E14:F14"/>
    <mergeCell ref="G14:I14"/>
    <mergeCell ref="J14:L14"/>
    <mergeCell ref="M14:O14"/>
    <mergeCell ref="P12:R12"/>
    <mergeCell ref="B13:D13"/>
    <mergeCell ref="E13:F13"/>
    <mergeCell ref="G13:I13"/>
    <mergeCell ref="J13:L13"/>
    <mergeCell ref="M13:O13"/>
    <mergeCell ref="P13:R13"/>
    <mergeCell ref="B12:D12"/>
    <mergeCell ref="E12:F12"/>
    <mergeCell ref="G12:I12"/>
    <mergeCell ref="J12:L12"/>
    <mergeCell ref="M12:O12"/>
    <mergeCell ref="P10:R10"/>
    <mergeCell ref="B11:D11"/>
    <mergeCell ref="E11:F11"/>
    <mergeCell ref="G11:I11"/>
    <mergeCell ref="J11:L11"/>
    <mergeCell ref="M11:O11"/>
    <mergeCell ref="P11:R11"/>
    <mergeCell ref="B10:D10"/>
    <mergeCell ref="E10:F10"/>
    <mergeCell ref="G10:I10"/>
    <mergeCell ref="J10:L10"/>
    <mergeCell ref="M10:O10"/>
    <mergeCell ref="G8:I8"/>
    <mergeCell ref="J8:L8"/>
    <mergeCell ref="M8:O8"/>
    <mergeCell ref="P8:R8"/>
    <mergeCell ref="B9:D9"/>
    <mergeCell ref="E9:F9"/>
    <mergeCell ref="G9:I9"/>
    <mergeCell ref="J9:L9"/>
    <mergeCell ref="M9:O9"/>
    <mergeCell ref="P9:R9"/>
    <mergeCell ref="G6:I6"/>
    <mergeCell ref="J6:L6"/>
    <mergeCell ref="M6:O6"/>
    <mergeCell ref="P6:R6"/>
    <mergeCell ref="B7:D7"/>
    <mergeCell ref="E7:F7"/>
    <mergeCell ref="G7:I7"/>
    <mergeCell ref="J7:L7"/>
    <mergeCell ref="M7:O7"/>
    <mergeCell ref="P7:R7"/>
    <mergeCell ref="G4:I4"/>
    <mergeCell ref="J4:L4"/>
    <mergeCell ref="M4:O4"/>
    <mergeCell ref="P4:R4"/>
    <mergeCell ref="B5:D5"/>
    <mergeCell ref="E5:F5"/>
    <mergeCell ref="G5:I5"/>
    <mergeCell ref="J5:L5"/>
    <mergeCell ref="M5:O5"/>
    <mergeCell ref="P5:R5"/>
    <mergeCell ref="G2:I2"/>
    <mergeCell ref="J2:L2"/>
    <mergeCell ref="M2:O2"/>
    <mergeCell ref="P2:R2"/>
    <mergeCell ref="B3:D3"/>
    <mergeCell ref="E3:F3"/>
    <mergeCell ref="G3:I3"/>
    <mergeCell ref="J3:L3"/>
    <mergeCell ref="M3:O3"/>
    <mergeCell ref="P3:R3"/>
    <mergeCell ref="A1:F1"/>
    <mergeCell ref="B2:D2"/>
    <mergeCell ref="E2:F2"/>
    <mergeCell ref="B4:D4"/>
    <mergeCell ref="E4:F4"/>
    <mergeCell ref="B6:D6"/>
    <mergeCell ref="E6:F6"/>
    <mergeCell ref="B8:D8"/>
    <mergeCell ref="E8:F8"/>
  </mergeCells>
  <conditionalFormatting sqref="E86:F86">
    <cfRule type="cellIs" priority="5" operator="equal">
      <formula>0</formula>
    </cfRule>
  </conditionalFormatting>
  <conditionalFormatting sqref="F12:F14 E10:F10 E12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5" x14ac:dyDescent="0.25"/>
  <sheetData>
    <row r="1" spans="1:2" x14ac:dyDescent="0.25">
      <c r="A1" t="s">
        <v>436</v>
      </c>
      <c r="B1" t="s">
        <v>437</v>
      </c>
    </row>
    <row r="2" spans="1:2" x14ac:dyDescent="0.25">
      <c r="A2" t="s">
        <v>438</v>
      </c>
      <c r="B2" t="s">
        <v>439</v>
      </c>
    </row>
    <row r="3" spans="1:2" x14ac:dyDescent="0.25">
      <c r="A3" t="s">
        <v>440</v>
      </c>
      <c r="B3" t="s">
        <v>7</v>
      </c>
    </row>
    <row r="4" spans="1:2" x14ac:dyDescent="0.25">
      <c r="A4" t="s">
        <v>441</v>
      </c>
      <c r="B4" t="s">
        <v>442</v>
      </c>
    </row>
    <row r="5" spans="1:2" x14ac:dyDescent="0.25">
      <c r="A5" t="s">
        <v>443</v>
      </c>
      <c r="B5" t="s">
        <v>444</v>
      </c>
    </row>
    <row r="6" spans="1:2" x14ac:dyDescent="0.25">
      <c r="A6" t="s">
        <v>445</v>
      </c>
      <c r="B6" t="s">
        <v>437</v>
      </c>
    </row>
    <row r="7" spans="1:2" x14ac:dyDescent="0.25">
      <c r="A7" t="s">
        <v>446</v>
      </c>
      <c r="B7" t="s">
        <v>0</v>
      </c>
    </row>
    <row r="8" spans="1:2" x14ac:dyDescent="0.25">
      <c r="A8" t="s">
        <v>447</v>
      </c>
      <c r="B8" t="s">
        <v>0</v>
      </c>
    </row>
    <row r="9" spans="1:2" x14ac:dyDescent="0.25">
      <c r="A9" t="s">
        <v>448</v>
      </c>
      <c r="B9" t="s">
        <v>449</v>
      </c>
    </row>
    <row r="10" spans="1:2" x14ac:dyDescent="0.25">
      <c r="A10" t="s">
        <v>450</v>
      </c>
      <c r="B10" t="s">
        <v>19</v>
      </c>
    </row>
    <row r="11" spans="1:2" x14ac:dyDescent="0.25">
      <c r="A11" t="s">
        <v>451</v>
      </c>
      <c r="B11" t="s">
        <v>444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25</vt:i4>
      </vt:variant>
    </vt:vector>
  </HeadingPairs>
  <TitlesOfParts>
    <vt:vector size="29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ZSF</cp:lastModifiedBy>
  <dcterms:created xsi:type="dcterms:W3CDTF">2025-01-04T20:14:27Z</dcterms:created>
  <dcterms:modified xsi:type="dcterms:W3CDTF">2025-01-30T10:03:08Z</dcterms:modified>
</cp:coreProperties>
</file>